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3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2" i="1" l="1"/>
  <c r="L62" i="1"/>
  <c r="M62" i="1"/>
  <c r="K62" i="1"/>
  <c r="N42" i="1"/>
  <c r="O34" i="1"/>
  <c r="L34" i="1"/>
  <c r="M34" i="1"/>
  <c r="N34" i="1"/>
  <c r="O14" i="1"/>
  <c r="N43" i="1" l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N15" i="1" l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14" i="1"/>
  <c r="F15" i="1"/>
  <c r="G15" i="1"/>
  <c r="H15" i="1"/>
  <c r="I15" i="1"/>
  <c r="J15" i="1"/>
  <c r="K15" i="1"/>
  <c r="L15" i="1"/>
  <c r="F16" i="1"/>
  <c r="G16" i="1"/>
  <c r="H16" i="1"/>
  <c r="I16" i="1"/>
  <c r="J16" i="1"/>
  <c r="K16" i="1"/>
  <c r="L16" i="1"/>
  <c r="F17" i="1"/>
  <c r="G17" i="1"/>
  <c r="H17" i="1"/>
  <c r="I17" i="1"/>
  <c r="J17" i="1"/>
  <c r="K17" i="1"/>
  <c r="L17" i="1"/>
  <c r="F18" i="1"/>
  <c r="G18" i="1"/>
  <c r="H18" i="1"/>
  <c r="I18" i="1"/>
  <c r="J18" i="1"/>
  <c r="K18" i="1"/>
  <c r="L18" i="1"/>
  <c r="F19" i="1"/>
  <c r="G19" i="1"/>
  <c r="H19" i="1"/>
  <c r="I19" i="1"/>
  <c r="J19" i="1"/>
  <c r="K19" i="1"/>
  <c r="L19" i="1"/>
  <c r="F20" i="1"/>
  <c r="G20" i="1"/>
  <c r="H20" i="1"/>
  <c r="I20" i="1"/>
  <c r="J20" i="1"/>
  <c r="K20" i="1"/>
  <c r="L20" i="1"/>
  <c r="F21" i="1"/>
  <c r="G21" i="1"/>
  <c r="H21" i="1"/>
  <c r="I21" i="1"/>
  <c r="J21" i="1"/>
  <c r="K21" i="1"/>
  <c r="L21" i="1"/>
  <c r="F22" i="1"/>
  <c r="G22" i="1"/>
  <c r="H22" i="1"/>
  <c r="I22" i="1"/>
  <c r="J22" i="1"/>
  <c r="K22" i="1"/>
  <c r="L22" i="1"/>
  <c r="F23" i="1"/>
  <c r="G23" i="1"/>
  <c r="H23" i="1"/>
  <c r="I23" i="1"/>
  <c r="J23" i="1"/>
  <c r="K23" i="1"/>
  <c r="L23" i="1"/>
  <c r="F24" i="1"/>
  <c r="G24" i="1"/>
  <c r="H24" i="1"/>
  <c r="I24" i="1"/>
  <c r="J24" i="1"/>
  <c r="K24" i="1"/>
  <c r="L24" i="1"/>
  <c r="F25" i="1"/>
  <c r="G25" i="1"/>
  <c r="H25" i="1"/>
  <c r="I25" i="1"/>
  <c r="J25" i="1"/>
  <c r="K25" i="1"/>
  <c r="L25" i="1"/>
  <c r="F26" i="1"/>
  <c r="G26" i="1"/>
  <c r="H26" i="1"/>
  <c r="I26" i="1"/>
  <c r="J26" i="1"/>
  <c r="K26" i="1"/>
  <c r="L26" i="1"/>
  <c r="F27" i="1"/>
  <c r="G27" i="1"/>
  <c r="H27" i="1"/>
  <c r="I27" i="1"/>
  <c r="J27" i="1"/>
  <c r="K27" i="1"/>
  <c r="L27" i="1"/>
  <c r="F28" i="1"/>
  <c r="G28" i="1"/>
  <c r="H28" i="1"/>
  <c r="I28" i="1"/>
  <c r="J28" i="1"/>
  <c r="K28" i="1"/>
  <c r="L28" i="1"/>
  <c r="F29" i="1"/>
  <c r="G29" i="1"/>
  <c r="H29" i="1"/>
  <c r="I29" i="1"/>
  <c r="J29" i="1"/>
  <c r="K29" i="1"/>
  <c r="L29" i="1"/>
  <c r="F30" i="1"/>
  <c r="G30" i="1"/>
  <c r="H30" i="1"/>
  <c r="I30" i="1"/>
  <c r="J30" i="1"/>
  <c r="K30" i="1"/>
  <c r="L30" i="1"/>
  <c r="F31" i="1"/>
  <c r="G31" i="1"/>
  <c r="H31" i="1"/>
  <c r="I31" i="1"/>
  <c r="J31" i="1"/>
  <c r="K31" i="1"/>
  <c r="L31" i="1"/>
  <c r="F32" i="1"/>
  <c r="G32" i="1"/>
  <c r="H32" i="1"/>
  <c r="I32" i="1"/>
  <c r="J32" i="1"/>
  <c r="K32" i="1"/>
  <c r="L32" i="1"/>
  <c r="F33" i="1"/>
  <c r="G33" i="1"/>
  <c r="H33" i="1"/>
  <c r="I33" i="1"/>
  <c r="J33" i="1"/>
  <c r="K33" i="1"/>
  <c r="L33" i="1"/>
  <c r="G14" i="1"/>
  <c r="H14" i="1"/>
  <c r="I14" i="1"/>
  <c r="J14" i="1"/>
  <c r="K14" i="1"/>
  <c r="L14" i="1"/>
  <c r="F14" i="1"/>
  <c r="F34" i="1" s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D14" i="1"/>
  <c r="E14" i="1"/>
  <c r="C14" i="1"/>
  <c r="C118" i="1"/>
  <c r="E90" i="1"/>
  <c r="D90" i="1"/>
  <c r="C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J62" i="1"/>
  <c r="I62" i="1"/>
  <c r="H62" i="1"/>
  <c r="G62" i="1"/>
  <c r="F62" i="1"/>
  <c r="E62" i="1"/>
  <c r="D62" i="1"/>
  <c r="C62" i="1"/>
  <c r="D34" i="1" l="1"/>
  <c r="J34" i="1"/>
  <c r="I34" i="1"/>
  <c r="F90" i="1"/>
  <c r="K34" i="1"/>
  <c r="G34" i="1"/>
  <c r="H34" i="1"/>
  <c r="E34" i="1"/>
  <c r="C34" i="1"/>
</calcChain>
</file>

<file path=xl/sharedStrings.xml><?xml version="1.0" encoding="utf-8"?>
<sst xmlns="http://schemas.openxmlformats.org/spreadsheetml/2006/main" count="137" uniqueCount="47">
  <si>
    <t>GOBIERNO DEL ESTADO DE NAYARIT</t>
  </si>
  <si>
    <t>SECRETARIA DE ADMINISTRACION Y FINANZAS</t>
  </si>
  <si>
    <t>SUBSECRETARIA DE INGRESOS</t>
  </si>
  <si>
    <t>ANEXO VII</t>
  </si>
  <si>
    <t>PARTICIPACIONES FEDERALES MINISTRADAS A LOS MUNICIPIOS EN EL MES DE FEBRERO DEL EJERCICIO FISCAL 2023</t>
  </si>
  <si>
    <t>INCLUYE 3ER. AJUSTE CUATRIMESTRAL 2022 Y FEIEF CORRESPONDIENTE A LA COMPENSACION ANUAL DEFINITIVA DEL EJERCICIO FISCAL 2022</t>
  </si>
  <si>
    <t>No.</t>
  </si>
  <si>
    <t>Municipio</t>
  </si>
  <si>
    <t>Fondo General de Participaciones</t>
  </si>
  <si>
    <t>Fondo de Fomento Municipal</t>
  </si>
  <si>
    <t>Participaciones Específicas en el Impuesto Especial Sobre Producción y Servicios</t>
  </si>
  <si>
    <t>Participaciones a la Venta Final de Gasolinas y Diésel</t>
  </si>
  <si>
    <t>Fondo de Fiscalización y Recaudación</t>
  </si>
  <si>
    <t>Fondo de Compensación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</si>
  <si>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</si>
  <si>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</si>
  <si>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</si>
  <si>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ISR Enajenación de bienes</t>
  </si>
  <si>
    <t>FEIEF Correspondiente a la compensación anual definitiva del ejercicio fiscal 2022  FOFIR</t>
  </si>
  <si>
    <t>Faltante inicial del FEIEF</t>
  </si>
  <si>
    <t>Total</t>
  </si>
  <si>
    <t>ACAPONETA</t>
  </si>
  <si>
    <t>AHUACATLAN</t>
  </si>
  <si>
    <t>AMATLAN DE CAÑAS</t>
  </si>
  <si>
    <t>BAHIA DE BANDERAS</t>
  </si>
  <si>
    <t>COMPOSTELA</t>
  </si>
  <si>
    <t>EL NAYAR</t>
  </si>
  <si>
    <t>HUAJICORI</t>
  </si>
  <si>
    <t>IXTLAN DEL RIO</t>
  </si>
  <si>
    <t>JALA</t>
  </si>
  <si>
    <t>LA YESCA</t>
  </si>
  <si>
    <t>ROSAMORADA</t>
  </si>
  <si>
    <t>RUIZ</t>
  </si>
  <si>
    <t>SAN BLAS</t>
  </si>
  <si>
    <t>SAN PEDRO LAGUINILLAS</t>
  </si>
  <si>
    <t>SANTA MARIA DEL ORO</t>
  </si>
  <si>
    <t>SANTIAGO IXCUINTLA</t>
  </si>
  <si>
    <t>TECUALA</t>
  </si>
  <si>
    <t>TEPIC</t>
  </si>
  <si>
    <t>TUXPAN</t>
  </si>
  <si>
    <t>XALISCO</t>
  </si>
  <si>
    <t>TOTAL</t>
  </si>
  <si>
    <t>Las cifras parciales pueden no coincidir con el total debido al redondeo.</t>
  </si>
  <si>
    <t>Faltante inicial de FEIEF</t>
  </si>
  <si>
    <t>TERCER AJUSTE CUATRIMESTRAL 2022</t>
  </si>
  <si>
    <t>Anexo VII</t>
  </si>
  <si>
    <t>FEIEF CORRESPONDIENTE A LA COMPENSACION ANUAL DEFINITIVA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</si>
</sst>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10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wrapText="1"/>
    </xf>
    <xf numFmtId="3" fontId="8" fillId="0" borderId="5" xfId="0" applyNumberFormat="1" applyFont="1" applyBorder="1"/>
    <xf numFmtId="3" fontId="9" fillId="2" borderId="5" xfId="0" applyNumberFormat="1" applyFont="1" applyFill="1" applyBorder="1"/>
    <xf numFmtId="4" fontId="8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1"/>
    <xf numFmtId="0" fontId="6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5" xfId="1" applyFont="1" applyBorder="1" applyAlignment="1">
      <alignment wrapText="1"/>
    </xf>
    <xf numFmtId="3" fontId="8" fillId="0" borderId="5" xfId="1" applyNumberFormat="1" applyFont="1" applyBorder="1"/>
    <xf numFmtId="3" fontId="9" fillId="2" borderId="5" xfId="1" applyNumberFormat="1" applyFont="1" applyFill="1" applyBorder="1"/>
    <xf numFmtId="3" fontId="8" fillId="0" borderId="6" xfId="1" applyNumberFormat="1" applyFont="1" applyBorder="1" applyAlignment="1">
      <alignment horizontal="right"/>
    </xf>
    <xf numFmtId="3" fontId="8" fillId="0" borderId="7" xfId="1" applyNumberFormat="1" applyFont="1" applyBorder="1" applyAlignment="1">
      <alignment horizontal="right"/>
    </xf>
    <xf numFmtId="0" fontId="9" fillId="2" borderId="6" xfId="1" applyFont="1" applyFill="1" applyBorder="1" applyAlignment="1">
      <alignment horizontal="right"/>
    </xf>
    <xf numFmtId="0" fontId="9" fillId="2" borderId="7" xfId="1" applyFont="1" applyFill="1" applyBorder="1" applyAlignment="1">
      <alignment horizontal="right"/>
    </xf>
    <xf numFmtId="0" fontId="0" fillId="0" borderId="8" xfId="0" applyBorder="1" applyAlignment="1">
      <alignment horizontal="left" vertical="justify"/>
    </xf>
    <xf numFmtId="0" fontId="0" fillId="0" borderId="0" xfId="0" applyBorder="1" applyAlignment="1">
      <alignment horizontal="left" vertical="justify"/>
    </xf>
    <xf numFmtId="0" fontId="9" fillId="2" borderId="6" xfId="1" applyFont="1" applyFill="1" applyBorder="1" applyAlignment="1">
      <alignment horizontal="center"/>
    </xf>
    <xf numFmtId="0" fontId="9" fillId="2" borderId="7" xfId="1" applyFont="1" applyFill="1" applyBorder="1" applyAlignment="1">
      <alignment horizontal="center"/>
    </xf>
    <xf numFmtId="0" fontId="10" fillId="0" borderId="0" xfId="1" applyFont="1" applyAlignment="1">
      <alignment horizontal="center" vertical="justify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0" borderId="0" xfId="1" applyFont="1" applyAlignment="1">
      <alignment horizont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2</xdr:col>
      <xdr:colOff>726032</xdr:colOff>
      <xdr:row>4</xdr:row>
      <xdr:rowOff>85725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666750</xdr:colOff>
      <xdr:row>0</xdr:row>
      <xdr:rowOff>38100</xdr:rowOff>
    </xdr:from>
    <xdr:to>
      <xdr:col>13</xdr:col>
      <xdr:colOff>123825</xdr:colOff>
      <xdr:row>4</xdr:row>
      <xdr:rowOff>8239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38100"/>
          <a:ext cx="1781175" cy="732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276225</xdr:colOff>
      <xdr:row>0</xdr:row>
      <xdr:rowOff>0</xdr:rowOff>
    </xdr:from>
    <xdr:to>
      <xdr:col>14</xdr:col>
      <xdr:colOff>576580</xdr:colOff>
      <xdr:row>4</xdr:row>
      <xdr:rowOff>187960</xdr:rowOff>
    </xdr:to>
    <xdr:pic>
      <xdr:nvPicPr>
        <xdr:cNvPr id="4" name="Imagen 3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027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20"/>
  <sheetViews>
    <sheetView tabSelected="1" topLeftCell="A98" workbookViewId="0">
      <selection activeCell="G124" sqref="G124"/>
    </sheetView>
  </sheetViews>
  <sheetFormatPr baseColWidth="10" defaultRowHeight="15" x14ac:dyDescent="0.25"/>
  <cols>
    <col min="1" max="1" width="3.85546875" customWidth="1"/>
    <col min="2" max="2" width="18.140625" customWidth="1"/>
    <col min="13" max="13" width="12" customWidth="1"/>
  </cols>
  <sheetData>
    <row r="3" spans="1:15" ht="16.5" x14ac:dyDescent="0.2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 ht="15.75" x14ac:dyDescent="0.25">
      <c r="A4" s="40" t="s">
        <v>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5" x14ac:dyDescent="0.25">
      <c r="A5" s="41" t="s">
        <v>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38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38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x14ac:dyDescent="0.25">
      <c r="A10" s="42" t="s">
        <v>5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5" ht="23.1" customHeight="1" x14ac:dyDescent="0.25">
      <c r="A11" s="29" t="s">
        <v>6</v>
      </c>
      <c r="B11" s="29" t="s">
        <v>7</v>
      </c>
      <c r="C11" s="26" t="s">
        <v>8</v>
      </c>
      <c r="D11" s="26" t="s">
        <v>9</v>
      </c>
      <c r="E11" s="26" t="s">
        <v>10</v>
      </c>
      <c r="F11" s="26" t="s">
        <v>11</v>
      </c>
      <c r="G11" s="26" t="s">
        <v>12</v>
      </c>
      <c r="H11" s="26" t="s">
        <v>13</v>
      </c>
      <c r="I11" s="35" t="s">
        <v>14</v>
      </c>
      <c r="J11" s="26" t="s">
        <v>15</v>
      </c>
      <c r="K11" s="26" t="s">
        <v>16</v>
      </c>
      <c r="L11" s="26" t="s">
        <v>17</v>
      </c>
      <c r="M11" s="26" t="s">
        <v>18</v>
      </c>
      <c r="N11" s="26" t="s">
        <v>19</v>
      </c>
      <c r="O11" s="26" t="s">
        <v>20</v>
      </c>
    </row>
    <row r="12" spans="1:15" ht="23.1" customHeight="1" x14ac:dyDescent="0.25">
      <c r="A12" s="30"/>
      <c r="B12" s="30"/>
      <c r="C12" s="27"/>
      <c r="D12" s="27"/>
      <c r="E12" s="27"/>
      <c r="F12" s="27"/>
      <c r="G12" s="27"/>
      <c r="H12" s="27"/>
      <c r="I12" s="36"/>
      <c r="J12" s="27"/>
      <c r="K12" s="27"/>
      <c r="L12" s="27"/>
      <c r="M12" s="27"/>
      <c r="N12" s="27"/>
      <c r="O12" s="27"/>
    </row>
    <row r="13" spans="1:15" ht="23.1" customHeight="1" x14ac:dyDescent="0.25">
      <c r="A13" s="31"/>
      <c r="B13" s="31"/>
      <c r="C13" s="28"/>
      <c r="D13" s="28"/>
      <c r="E13" s="28"/>
      <c r="F13" s="28"/>
      <c r="G13" s="28"/>
      <c r="H13" s="28"/>
      <c r="I13" s="37"/>
      <c r="J13" s="28"/>
      <c r="K13" s="28"/>
      <c r="L13" s="28"/>
      <c r="M13" s="28"/>
      <c r="N13" s="28"/>
      <c r="O13" s="28"/>
    </row>
    <row r="14" spans="1:15" ht="15" customHeight="1" x14ac:dyDescent="0.25">
      <c r="A14" s="3">
        <v>1</v>
      </c>
      <c r="B14" s="4" t="s">
        <v>21</v>
      </c>
      <c r="C14" s="5">
        <f>C42+C70</f>
        <v>7130295.5800000001</v>
      </c>
      <c r="D14" s="5">
        <f t="shared" ref="D14:E14" si="0">D42+D70</f>
        <v>1727191.89</v>
      </c>
      <c r="E14" s="5">
        <f t="shared" si="0"/>
        <v>225265.92000000001</v>
      </c>
      <c r="F14" s="5">
        <f>F42</f>
        <v>156904.79</v>
      </c>
      <c r="G14" s="5">
        <f t="shared" ref="G14:L14" si="1">G42</f>
        <v>121378.17</v>
      </c>
      <c r="H14" s="5">
        <f t="shared" si="1"/>
        <v>0</v>
      </c>
      <c r="I14" s="5">
        <f t="shared" si="1"/>
        <v>0</v>
      </c>
      <c r="J14" s="5">
        <f t="shared" si="1"/>
        <v>8832.58</v>
      </c>
      <c r="K14" s="5">
        <f t="shared" si="1"/>
        <v>57371.98</v>
      </c>
      <c r="L14" s="5">
        <f t="shared" si="1"/>
        <v>64481.81</v>
      </c>
      <c r="M14" s="5">
        <f>C98</f>
        <v>-6.51</v>
      </c>
      <c r="N14" s="5">
        <f>M42</f>
        <v>-26952.02</v>
      </c>
      <c r="O14" s="5">
        <f>SUM(C14:N14)</f>
        <v>9464764.1900000013</v>
      </c>
    </row>
    <row r="15" spans="1:15" ht="15" customHeight="1" x14ac:dyDescent="0.25">
      <c r="A15" s="3">
        <v>2</v>
      </c>
      <c r="B15" s="4" t="s">
        <v>22</v>
      </c>
      <c r="C15" s="5">
        <f t="shared" ref="C15:E15" si="2">C43+C71</f>
        <v>5433949.7599999998</v>
      </c>
      <c r="D15" s="5">
        <f t="shared" si="2"/>
        <v>1122193.82</v>
      </c>
      <c r="E15" s="5">
        <f t="shared" si="2"/>
        <v>265851.78999999998</v>
      </c>
      <c r="F15" s="5">
        <f t="shared" ref="F15:L15" si="3">F43</f>
        <v>64300.43</v>
      </c>
      <c r="G15" s="5">
        <f t="shared" si="3"/>
        <v>49337.34</v>
      </c>
      <c r="H15" s="5">
        <f t="shared" si="3"/>
        <v>0</v>
      </c>
      <c r="I15" s="5">
        <f t="shared" si="3"/>
        <v>823702</v>
      </c>
      <c r="J15" s="5">
        <f t="shared" si="3"/>
        <v>7421.9</v>
      </c>
      <c r="K15" s="5">
        <f t="shared" si="3"/>
        <v>48208.88</v>
      </c>
      <c r="L15" s="5">
        <f t="shared" si="3"/>
        <v>54183.18</v>
      </c>
      <c r="M15" s="5">
        <f t="shared" ref="M15:M33" si="4">C99</f>
        <v>-1.25</v>
      </c>
      <c r="N15" s="5">
        <f t="shared" ref="N15:N33" si="5">M43</f>
        <v>-22647.41</v>
      </c>
      <c r="O15" s="5">
        <f t="shared" ref="O15:O33" si="6">SUM(C15:N15)</f>
        <v>7846500.4399999995</v>
      </c>
    </row>
    <row r="16" spans="1:15" ht="15" customHeight="1" x14ac:dyDescent="0.25">
      <c r="A16" s="3">
        <v>3</v>
      </c>
      <c r="B16" s="4" t="s">
        <v>23</v>
      </c>
      <c r="C16" s="5">
        <f t="shared" ref="C16:E16" si="7">C44+C72</f>
        <v>4954636.8599999994</v>
      </c>
      <c r="D16" s="5">
        <f t="shared" si="7"/>
        <v>1028285.49</v>
      </c>
      <c r="E16" s="5">
        <f t="shared" si="7"/>
        <v>273351.34999999998</v>
      </c>
      <c r="F16" s="5">
        <f t="shared" ref="F16:L16" si="8">F44</f>
        <v>47391.47</v>
      </c>
      <c r="G16" s="5">
        <f t="shared" si="8"/>
        <v>35988.14</v>
      </c>
      <c r="H16" s="5">
        <f t="shared" si="8"/>
        <v>0</v>
      </c>
      <c r="I16" s="5">
        <f t="shared" si="8"/>
        <v>893523</v>
      </c>
      <c r="J16" s="5">
        <f t="shared" si="8"/>
        <v>6281.23</v>
      </c>
      <c r="K16" s="5">
        <f t="shared" si="8"/>
        <v>40799.72</v>
      </c>
      <c r="L16" s="5">
        <f t="shared" si="8"/>
        <v>45855.83</v>
      </c>
      <c r="M16" s="5">
        <f t="shared" si="4"/>
        <v>-0.65</v>
      </c>
      <c r="N16" s="5">
        <f t="shared" si="5"/>
        <v>-19166.759999999998</v>
      </c>
      <c r="O16" s="5">
        <f t="shared" si="6"/>
        <v>7306945.6799999988</v>
      </c>
    </row>
    <row r="17" spans="1:15" ht="15" customHeight="1" x14ac:dyDescent="0.25">
      <c r="A17" s="3">
        <v>4</v>
      </c>
      <c r="B17" s="4" t="s">
        <v>24</v>
      </c>
      <c r="C17" s="5">
        <f t="shared" ref="C17:E17" si="9">C45+C73</f>
        <v>13376712.43</v>
      </c>
      <c r="D17" s="5">
        <f t="shared" si="9"/>
        <v>4259676.93</v>
      </c>
      <c r="E17" s="5">
        <f t="shared" si="9"/>
        <v>250411.50999999998</v>
      </c>
      <c r="F17" s="5">
        <f t="shared" ref="F17:L17" si="10">F45</f>
        <v>504321.5</v>
      </c>
      <c r="G17" s="5">
        <f t="shared" si="10"/>
        <v>459903.59</v>
      </c>
      <c r="H17" s="5">
        <f t="shared" si="10"/>
        <v>0</v>
      </c>
      <c r="I17" s="5">
        <f t="shared" si="10"/>
        <v>7788696</v>
      </c>
      <c r="J17" s="5">
        <f t="shared" si="10"/>
        <v>25178.9</v>
      </c>
      <c r="K17" s="5">
        <f t="shared" si="10"/>
        <v>163549.44</v>
      </c>
      <c r="L17" s="5">
        <f t="shared" si="10"/>
        <v>183817.33</v>
      </c>
      <c r="M17" s="5">
        <f t="shared" si="4"/>
        <v>-945.16</v>
      </c>
      <c r="N17" s="5">
        <f t="shared" si="5"/>
        <v>-76831.73</v>
      </c>
      <c r="O17" s="5">
        <f t="shared" si="6"/>
        <v>26934490.739999998</v>
      </c>
    </row>
    <row r="18" spans="1:15" ht="15" customHeight="1" x14ac:dyDescent="0.25">
      <c r="A18" s="3">
        <v>5</v>
      </c>
      <c r="B18" s="4" t="s">
        <v>25</v>
      </c>
      <c r="C18" s="5">
        <f t="shared" ref="C18:E18" si="11">C46+C74</f>
        <v>10164910.35</v>
      </c>
      <c r="D18" s="5">
        <f t="shared" si="11"/>
        <v>2593080.1500000004</v>
      </c>
      <c r="E18" s="5">
        <f t="shared" si="11"/>
        <v>206075.86000000002</v>
      </c>
      <c r="F18" s="5">
        <f t="shared" ref="F18:L18" si="12">F46</f>
        <v>297576.28000000003</v>
      </c>
      <c r="G18" s="5">
        <f t="shared" si="12"/>
        <v>230638.88</v>
      </c>
      <c r="H18" s="5">
        <f t="shared" si="12"/>
        <v>0</v>
      </c>
      <c r="I18" s="5">
        <f t="shared" si="12"/>
        <v>1547485</v>
      </c>
      <c r="J18" s="5">
        <f t="shared" si="12"/>
        <v>14784.95</v>
      </c>
      <c r="K18" s="5">
        <f t="shared" si="12"/>
        <v>96035.54</v>
      </c>
      <c r="L18" s="5">
        <f t="shared" si="12"/>
        <v>107936.76</v>
      </c>
      <c r="M18" s="5">
        <f t="shared" si="4"/>
        <v>-43.18</v>
      </c>
      <c r="N18" s="5">
        <f t="shared" si="5"/>
        <v>-45115.27</v>
      </c>
      <c r="O18" s="5">
        <f t="shared" si="6"/>
        <v>15213365.319999998</v>
      </c>
    </row>
    <row r="19" spans="1:15" ht="15" customHeight="1" x14ac:dyDescent="0.25">
      <c r="A19" s="3">
        <v>6</v>
      </c>
      <c r="B19" s="4" t="s">
        <v>26</v>
      </c>
      <c r="C19" s="5">
        <f t="shared" ref="C19:E19" si="13">C47+C75</f>
        <v>5956662.9399999995</v>
      </c>
      <c r="D19" s="5">
        <f t="shared" si="13"/>
        <v>834339.01</v>
      </c>
      <c r="E19" s="5">
        <f t="shared" si="13"/>
        <v>348126.39999999997</v>
      </c>
      <c r="F19" s="5">
        <f t="shared" ref="F19:L19" si="14">F47</f>
        <v>157265.91</v>
      </c>
      <c r="G19" s="5">
        <f t="shared" si="14"/>
        <v>106028.71</v>
      </c>
      <c r="H19" s="5">
        <f t="shared" si="14"/>
        <v>0</v>
      </c>
      <c r="I19" s="5">
        <f t="shared" si="14"/>
        <v>358581</v>
      </c>
      <c r="J19" s="5">
        <f t="shared" si="14"/>
        <v>10586.94</v>
      </c>
      <c r="K19" s="5">
        <f t="shared" si="14"/>
        <v>68767.399999999994</v>
      </c>
      <c r="L19" s="5">
        <f t="shared" si="14"/>
        <v>77289.41</v>
      </c>
      <c r="M19" s="5">
        <f t="shared" si="4"/>
        <v>-0.1</v>
      </c>
      <c r="N19" s="5">
        <f t="shared" si="5"/>
        <v>-32305.33</v>
      </c>
      <c r="O19" s="5">
        <f t="shared" si="6"/>
        <v>7885342.290000001</v>
      </c>
    </row>
    <row r="20" spans="1:15" ht="15" customHeight="1" x14ac:dyDescent="0.25">
      <c r="A20" s="3">
        <v>7</v>
      </c>
      <c r="B20" s="4" t="s">
        <v>27</v>
      </c>
      <c r="C20" s="5">
        <f t="shared" ref="C20:E20" si="15">C48+C76</f>
        <v>4377748.03</v>
      </c>
      <c r="D20" s="5">
        <f t="shared" si="15"/>
        <v>684518.67999999993</v>
      </c>
      <c r="E20" s="5">
        <f t="shared" si="15"/>
        <v>344156.04</v>
      </c>
      <c r="F20" s="5">
        <f t="shared" ref="F20:L20" si="16">F48</f>
        <v>48879.22</v>
      </c>
      <c r="G20" s="5">
        <f t="shared" si="16"/>
        <v>36547.58</v>
      </c>
      <c r="H20" s="5">
        <f t="shared" si="16"/>
        <v>0</v>
      </c>
      <c r="I20" s="5">
        <f t="shared" si="16"/>
        <v>403</v>
      </c>
      <c r="J20" s="5">
        <f t="shared" si="16"/>
        <v>6669.36</v>
      </c>
      <c r="K20" s="5">
        <f t="shared" si="16"/>
        <v>43320.82</v>
      </c>
      <c r="L20" s="5">
        <f t="shared" si="16"/>
        <v>48689.36</v>
      </c>
      <c r="M20" s="5">
        <f t="shared" si="4"/>
        <v>-0.03</v>
      </c>
      <c r="N20" s="5">
        <f t="shared" si="5"/>
        <v>-20351.11</v>
      </c>
      <c r="O20" s="5">
        <f t="shared" si="6"/>
        <v>5570580.9500000002</v>
      </c>
    </row>
    <row r="21" spans="1:15" ht="15" customHeight="1" x14ac:dyDescent="0.25">
      <c r="A21" s="3">
        <v>8</v>
      </c>
      <c r="B21" s="4" t="s">
        <v>28</v>
      </c>
      <c r="C21" s="5">
        <f t="shared" ref="C21:E21" si="17">C49+C77</f>
        <v>6360550.9100000001</v>
      </c>
      <c r="D21" s="5">
        <f t="shared" si="17"/>
        <v>1514932.43</v>
      </c>
      <c r="E21" s="5">
        <f t="shared" si="17"/>
        <v>238059.29</v>
      </c>
      <c r="F21" s="5">
        <f t="shared" ref="F21:L21" si="18">F49</f>
        <v>118618.24000000001</v>
      </c>
      <c r="G21" s="5">
        <f t="shared" si="18"/>
        <v>90257.48</v>
      </c>
      <c r="H21" s="5">
        <f t="shared" si="18"/>
        <v>0</v>
      </c>
      <c r="I21" s="5">
        <f t="shared" si="18"/>
        <v>36564</v>
      </c>
      <c r="J21" s="5">
        <f t="shared" si="18"/>
        <v>7751.51</v>
      </c>
      <c r="K21" s="5">
        <f t="shared" si="18"/>
        <v>50349.9</v>
      </c>
      <c r="L21" s="5">
        <f t="shared" si="18"/>
        <v>56589.52</v>
      </c>
      <c r="M21" s="5">
        <f t="shared" si="4"/>
        <v>-6.31</v>
      </c>
      <c r="N21" s="5">
        <f t="shared" si="5"/>
        <v>-23653.22</v>
      </c>
      <c r="O21" s="5">
        <f t="shared" si="6"/>
        <v>8450013.7499999981</v>
      </c>
    </row>
    <row r="22" spans="1:15" ht="15" customHeight="1" x14ac:dyDescent="0.25">
      <c r="A22" s="3">
        <v>9</v>
      </c>
      <c r="B22" s="4" t="s">
        <v>29</v>
      </c>
      <c r="C22" s="5">
        <f t="shared" ref="C22:E22" si="19">C50+C78</f>
        <v>5771111.0700000003</v>
      </c>
      <c r="D22" s="5">
        <f t="shared" si="19"/>
        <v>1267908.8600000001</v>
      </c>
      <c r="E22" s="5">
        <f t="shared" si="19"/>
        <v>250411.50999999998</v>
      </c>
      <c r="F22" s="5">
        <f t="shared" ref="F22:L22" si="20">F50</f>
        <v>75317.58</v>
      </c>
      <c r="G22" s="5">
        <f t="shared" si="20"/>
        <v>55901.13</v>
      </c>
      <c r="H22" s="5">
        <f t="shared" si="20"/>
        <v>0</v>
      </c>
      <c r="I22" s="5">
        <f t="shared" si="20"/>
        <v>491218</v>
      </c>
      <c r="J22" s="5">
        <f t="shared" si="20"/>
        <v>7589.77</v>
      </c>
      <c r="K22" s="5">
        <f t="shared" si="20"/>
        <v>49299.28</v>
      </c>
      <c r="L22" s="5">
        <f t="shared" si="20"/>
        <v>55408.71</v>
      </c>
      <c r="M22" s="5">
        <f t="shared" si="4"/>
        <v>-1.22</v>
      </c>
      <c r="N22" s="5">
        <f t="shared" si="5"/>
        <v>-23159.66</v>
      </c>
      <c r="O22" s="5">
        <f t="shared" si="6"/>
        <v>8001005.0300000003</v>
      </c>
    </row>
    <row r="23" spans="1:15" ht="15" customHeight="1" x14ac:dyDescent="0.25">
      <c r="A23" s="3">
        <v>10</v>
      </c>
      <c r="B23" s="4" t="s">
        <v>30</v>
      </c>
      <c r="C23" s="5">
        <f t="shared" ref="C23:E23" si="21">C51+C79</f>
        <v>4498379.42</v>
      </c>
      <c r="D23" s="5">
        <f t="shared" si="21"/>
        <v>720912.83</v>
      </c>
      <c r="E23" s="5">
        <f t="shared" si="21"/>
        <v>335112.44999999995</v>
      </c>
      <c r="F23" s="5">
        <f t="shared" ref="F23:L23" si="22">F51</f>
        <v>55573.85</v>
      </c>
      <c r="G23" s="5">
        <f t="shared" si="22"/>
        <v>41841.019999999997</v>
      </c>
      <c r="H23" s="5">
        <f t="shared" si="22"/>
        <v>0</v>
      </c>
      <c r="I23" s="5">
        <f t="shared" si="22"/>
        <v>22045</v>
      </c>
      <c r="J23" s="5">
        <f t="shared" si="22"/>
        <v>6826.7</v>
      </c>
      <c r="K23" s="5">
        <f t="shared" si="22"/>
        <v>44342.8</v>
      </c>
      <c r="L23" s="5">
        <f t="shared" si="22"/>
        <v>49837.99</v>
      </c>
      <c r="M23" s="5">
        <f t="shared" si="4"/>
        <v>-0.16</v>
      </c>
      <c r="N23" s="5">
        <f t="shared" si="5"/>
        <v>-20831.22</v>
      </c>
      <c r="O23" s="5">
        <f t="shared" si="6"/>
        <v>5754040.6799999997</v>
      </c>
    </row>
    <row r="24" spans="1:15" ht="15" customHeight="1" x14ac:dyDescent="0.25">
      <c r="A24" s="3">
        <v>11</v>
      </c>
      <c r="B24" s="4" t="s">
        <v>31</v>
      </c>
      <c r="C24" s="5">
        <f t="shared" ref="C24:E24" si="23">C52+C80</f>
        <v>6275277.9900000002</v>
      </c>
      <c r="D24" s="5">
        <f t="shared" si="23"/>
        <v>1760353.5599999998</v>
      </c>
      <c r="E24" s="5">
        <f t="shared" si="23"/>
        <v>249088.06000000003</v>
      </c>
      <c r="F24" s="5">
        <f t="shared" ref="F24:L24" si="24">F52</f>
        <v>144429.89000000001</v>
      </c>
      <c r="G24" s="5">
        <f t="shared" si="24"/>
        <v>111858.69</v>
      </c>
      <c r="H24" s="5">
        <f t="shared" si="24"/>
        <v>0</v>
      </c>
      <c r="I24" s="5">
        <f t="shared" si="24"/>
        <v>62597</v>
      </c>
      <c r="J24" s="5">
        <f t="shared" si="24"/>
        <v>8518.51</v>
      </c>
      <c r="K24" s="5">
        <f t="shared" si="24"/>
        <v>55331.93</v>
      </c>
      <c r="L24" s="5">
        <f t="shared" si="24"/>
        <v>62188.95</v>
      </c>
      <c r="M24" s="5">
        <f t="shared" si="4"/>
        <v>-1.35</v>
      </c>
      <c r="N24" s="5">
        <f t="shared" si="5"/>
        <v>-25993.66</v>
      </c>
      <c r="O24" s="5">
        <f t="shared" si="6"/>
        <v>8703649.5699999984</v>
      </c>
    </row>
    <row r="25" spans="1:15" ht="15" customHeight="1" x14ac:dyDescent="0.25">
      <c r="A25" s="3">
        <v>12</v>
      </c>
      <c r="B25" s="4" t="s">
        <v>32</v>
      </c>
      <c r="C25" s="5">
        <f t="shared" ref="C25:E25" si="25">C53+C81</f>
        <v>6222153.7000000002</v>
      </c>
      <c r="D25" s="5">
        <f t="shared" si="25"/>
        <v>1491998.1700000002</v>
      </c>
      <c r="E25" s="5">
        <f t="shared" si="25"/>
        <v>232986.06</v>
      </c>
      <c r="F25" s="5">
        <f t="shared" ref="F25:L25" si="26">F53</f>
        <v>96992.77</v>
      </c>
      <c r="G25" s="5">
        <f t="shared" si="26"/>
        <v>72959.88</v>
      </c>
      <c r="H25" s="5">
        <f t="shared" si="26"/>
        <v>0</v>
      </c>
      <c r="I25" s="5">
        <f t="shared" si="26"/>
        <v>38460</v>
      </c>
      <c r="J25" s="5">
        <f t="shared" si="26"/>
        <v>7089.03</v>
      </c>
      <c r="K25" s="5">
        <f t="shared" si="26"/>
        <v>46046.73</v>
      </c>
      <c r="L25" s="5">
        <f t="shared" si="26"/>
        <v>51753.08</v>
      </c>
      <c r="M25" s="5">
        <f t="shared" si="4"/>
        <v>-1.36</v>
      </c>
      <c r="N25" s="5">
        <f t="shared" si="5"/>
        <v>-21631.68</v>
      </c>
      <c r="O25" s="5">
        <f t="shared" si="6"/>
        <v>8238806.3799999999</v>
      </c>
    </row>
    <row r="26" spans="1:15" ht="15" customHeight="1" x14ac:dyDescent="0.25">
      <c r="A26" s="3">
        <v>13</v>
      </c>
      <c r="B26" s="4" t="s">
        <v>33</v>
      </c>
      <c r="C26" s="5">
        <f t="shared" ref="C26:E26" si="27">C54+C82</f>
        <v>8427395.4199999999</v>
      </c>
      <c r="D26" s="5">
        <f t="shared" si="27"/>
        <v>2144999.12</v>
      </c>
      <c r="E26" s="5">
        <f t="shared" si="27"/>
        <v>205414.13</v>
      </c>
      <c r="F26" s="5">
        <f t="shared" ref="F26:L26" si="28">F54</f>
        <v>171372.19</v>
      </c>
      <c r="G26" s="5">
        <f t="shared" si="28"/>
        <v>130768.91</v>
      </c>
      <c r="H26" s="5">
        <f t="shared" si="28"/>
        <v>0</v>
      </c>
      <c r="I26" s="5">
        <f t="shared" si="28"/>
        <v>3032493</v>
      </c>
      <c r="J26" s="5">
        <f t="shared" si="28"/>
        <v>9606.86</v>
      </c>
      <c r="K26" s="5">
        <f t="shared" si="28"/>
        <v>62401.29</v>
      </c>
      <c r="L26" s="5">
        <f t="shared" si="28"/>
        <v>70134.38</v>
      </c>
      <c r="M26" s="5">
        <f t="shared" si="4"/>
        <v>-3.51</v>
      </c>
      <c r="N26" s="5">
        <f t="shared" si="5"/>
        <v>-29314.68</v>
      </c>
      <c r="O26" s="5">
        <f t="shared" si="6"/>
        <v>14225267.109999999</v>
      </c>
    </row>
    <row r="27" spans="1:15" ht="15" customHeight="1" x14ac:dyDescent="0.25">
      <c r="A27" s="3">
        <v>14</v>
      </c>
      <c r="B27" s="4" t="s">
        <v>34</v>
      </c>
      <c r="C27" s="5">
        <f t="shared" ref="C27:E27" si="29">C55+C83</f>
        <v>4714579.37</v>
      </c>
      <c r="D27" s="5">
        <f t="shared" si="29"/>
        <v>920949.26</v>
      </c>
      <c r="E27" s="5">
        <f t="shared" si="29"/>
        <v>286144.71999999997</v>
      </c>
      <c r="F27" s="5">
        <f t="shared" ref="F27:L27" si="30">F55</f>
        <v>32282.48</v>
      </c>
      <c r="G27" s="5">
        <f t="shared" si="30"/>
        <v>24739.11</v>
      </c>
      <c r="H27" s="5">
        <f t="shared" si="30"/>
        <v>0</v>
      </c>
      <c r="I27" s="5">
        <f t="shared" si="30"/>
        <v>159395</v>
      </c>
      <c r="J27" s="5">
        <f t="shared" si="30"/>
        <v>6478.54</v>
      </c>
      <c r="K27" s="5">
        <f t="shared" si="30"/>
        <v>42081.3</v>
      </c>
      <c r="L27" s="5">
        <f t="shared" si="30"/>
        <v>47296.23</v>
      </c>
      <c r="M27" s="5">
        <f t="shared" si="4"/>
        <v>-0.24</v>
      </c>
      <c r="N27" s="5">
        <f t="shared" si="5"/>
        <v>-19768.82</v>
      </c>
      <c r="O27" s="5">
        <f t="shared" si="6"/>
        <v>6214176.9500000002</v>
      </c>
    </row>
    <row r="28" spans="1:15" ht="15" customHeight="1" x14ac:dyDescent="0.25">
      <c r="A28" s="3">
        <v>15</v>
      </c>
      <c r="B28" s="4" t="s">
        <v>35</v>
      </c>
      <c r="C28" s="5">
        <f t="shared" ref="C28:E28" si="31">C56+C84</f>
        <v>6076576.8599999994</v>
      </c>
      <c r="D28" s="5">
        <f t="shared" si="31"/>
        <v>1287672.96</v>
      </c>
      <c r="E28" s="5">
        <f t="shared" si="31"/>
        <v>250411.50999999998</v>
      </c>
      <c r="F28" s="5">
        <f t="shared" ref="F28:L28" si="32">F56</f>
        <v>100131.31</v>
      </c>
      <c r="G28" s="5">
        <f t="shared" si="32"/>
        <v>75347.87</v>
      </c>
      <c r="H28" s="5">
        <f t="shared" si="32"/>
        <v>0</v>
      </c>
      <c r="I28" s="5">
        <f t="shared" si="32"/>
        <v>1854675</v>
      </c>
      <c r="J28" s="5">
        <f t="shared" si="32"/>
        <v>8008.9</v>
      </c>
      <c r="K28" s="5">
        <f t="shared" si="32"/>
        <v>52021.760000000002</v>
      </c>
      <c r="L28" s="5">
        <f t="shared" si="32"/>
        <v>58468.57</v>
      </c>
      <c r="M28" s="5">
        <f t="shared" si="4"/>
        <v>-1.37</v>
      </c>
      <c r="N28" s="5">
        <f t="shared" si="5"/>
        <v>-24438.62</v>
      </c>
      <c r="O28" s="5">
        <f t="shared" si="6"/>
        <v>9738874.75</v>
      </c>
    </row>
    <row r="29" spans="1:15" ht="15" customHeight="1" x14ac:dyDescent="0.25">
      <c r="A29" s="3">
        <v>16</v>
      </c>
      <c r="B29" s="4" t="s">
        <v>36</v>
      </c>
      <c r="C29" s="5">
        <f t="shared" ref="C29:E29" si="33">C57+C85</f>
        <v>14145331.120000001</v>
      </c>
      <c r="D29" s="5">
        <f t="shared" si="33"/>
        <v>5333066.4300000006</v>
      </c>
      <c r="E29" s="5">
        <f t="shared" si="33"/>
        <v>175857.03</v>
      </c>
      <c r="F29" s="5">
        <f t="shared" ref="F29:L29" si="34">F57</f>
        <v>386087.84</v>
      </c>
      <c r="G29" s="5">
        <f t="shared" si="34"/>
        <v>297452.19</v>
      </c>
      <c r="H29" s="5">
        <f t="shared" si="34"/>
        <v>0</v>
      </c>
      <c r="I29" s="5">
        <f t="shared" si="34"/>
        <v>543357</v>
      </c>
      <c r="J29" s="5">
        <f t="shared" si="34"/>
        <v>14993.53</v>
      </c>
      <c r="K29" s="5">
        <f t="shared" si="34"/>
        <v>97390.399999999994</v>
      </c>
      <c r="L29" s="5">
        <f t="shared" si="34"/>
        <v>109459.52</v>
      </c>
      <c r="M29" s="5">
        <f t="shared" si="4"/>
        <v>-26.11</v>
      </c>
      <c r="N29" s="5">
        <f t="shared" si="5"/>
        <v>-45751.75</v>
      </c>
      <c r="O29" s="5">
        <f t="shared" si="6"/>
        <v>21057217.200000003</v>
      </c>
    </row>
    <row r="30" spans="1:15" ht="15" customHeight="1" x14ac:dyDescent="0.25">
      <c r="A30" s="3">
        <v>17</v>
      </c>
      <c r="B30" s="4" t="s">
        <v>37</v>
      </c>
      <c r="C30" s="5">
        <f t="shared" ref="C30:E30" si="35">C58+C86</f>
        <v>7121910.2700000005</v>
      </c>
      <c r="D30" s="5">
        <f t="shared" si="35"/>
        <v>1638056.32</v>
      </c>
      <c r="E30" s="5">
        <f t="shared" si="35"/>
        <v>228353.97</v>
      </c>
      <c r="F30" s="5">
        <f t="shared" ref="F30:L30" si="36">F58</f>
        <v>164857.26</v>
      </c>
      <c r="G30" s="5">
        <f t="shared" si="36"/>
        <v>129685.04</v>
      </c>
      <c r="H30" s="5">
        <f t="shared" si="36"/>
        <v>0</v>
      </c>
      <c r="I30" s="5">
        <f t="shared" si="36"/>
        <v>0</v>
      </c>
      <c r="J30" s="5">
        <f t="shared" si="36"/>
        <v>8984.34</v>
      </c>
      <c r="K30" s="5">
        <f t="shared" si="36"/>
        <v>58357.74</v>
      </c>
      <c r="L30" s="5">
        <f t="shared" si="36"/>
        <v>65589.740000000005</v>
      </c>
      <c r="M30" s="5">
        <f t="shared" si="4"/>
        <v>-3.22</v>
      </c>
      <c r="N30" s="5">
        <f t="shared" si="5"/>
        <v>-27415.11</v>
      </c>
      <c r="O30" s="5">
        <f t="shared" si="6"/>
        <v>9388376.3499999996</v>
      </c>
    </row>
    <row r="31" spans="1:15" ht="15" customHeight="1" x14ac:dyDescent="0.25">
      <c r="A31" s="3">
        <v>18</v>
      </c>
      <c r="B31" s="4" t="s">
        <v>38</v>
      </c>
      <c r="C31" s="5">
        <f t="shared" ref="C31:E31" si="37">C59+C87</f>
        <v>58696943.350000001</v>
      </c>
      <c r="D31" s="5">
        <f t="shared" si="37"/>
        <v>19743267.520000003</v>
      </c>
      <c r="E31" s="5">
        <f t="shared" si="37"/>
        <v>146520.51</v>
      </c>
      <c r="F31" s="5">
        <f t="shared" ref="F31:L31" si="38">F59</f>
        <v>1605442.79</v>
      </c>
      <c r="G31" s="5">
        <f t="shared" si="38"/>
        <v>1476486.69</v>
      </c>
      <c r="H31" s="5">
        <f t="shared" si="38"/>
        <v>0</v>
      </c>
      <c r="I31" s="5">
        <f t="shared" si="38"/>
        <v>3842871</v>
      </c>
      <c r="J31" s="5">
        <f t="shared" si="38"/>
        <v>52023.07</v>
      </c>
      <c r="K31" s="5">
        <f t="shared" si="38"/>
        <v>337915.61</v>
      </c>
      <c r="L31" s="5">
        <f t="shared" si="38"/>
        <v>379791.85</v>
      </c>
      <c r="M31" s="5">
        <f t="shared" si="4"/>
        <v>-1902.05</v>
      </c>
      <c r="N31" s="5">
        <f t="shared" si="5"/>
        <v>-158744.91</v>
      </c>
      <c r="O31" s="5">
        <f t="shared" si="6"/>
        <v>86120615.430000007</v>
      </c>
    </row>
    <row r="32" spans="1:15" ht="15" customHeight="1" x14ac:dyDescent="0.25">
      <c r="A32" s="3">
        <v>19</v>
      </c>
      <c r="B32" s="4" t="s">
        <v>39</v>
      </c>
      <c r="C32" s="5">
        <f t="shared" ref="C32:E32" si="39">C60+C88</f>
        <v>6831958.4199999999</v>
      </c>
      <c r="D32" s="5">
        <f t="shared" si="39"/>
        <v>2102804.92</v>
      </c>
      <c r="E32" s="5">
        <f t="shared" si="39"/>
        <v>221516.14</v>
      </c>
      <c r="F32" s="5">
        <f t="shared" ref="F32:L32" si="40">F60</f>
        <v>128273.77</v>
      </c>
      <c r="G32" s="5">
        <f t="shared" si="40"/>
        <v>98972.17</v>
      </c>
      <c r="H32" s="5">
        <f t="shared" si="40"/>
        <v>0</v>
      </c>
      <c r="I32" s="5">
        <f t="shared" si="40"/>
        <v>39463</v>
      </c>
      <c r="J32" s="5">
        <f t="shared" si="40"/>
        <v>6994.03</v>
      </c>
      <c r="K32" s="5">
        <f t="shared" si="40"/>
        <v>45429.71</v>
      </c>
      <c r="L32" s="5">
        <f t="shared" si="40"/>
        <v>51059.59</v>
      </c>
      <c r="M32" s="5">
        <f t="shared" si="4"/>
        <v>-1.97</v>
      </c>
      <c r="N32" s="5">
        <f t="shared" si="5"/>
        <v>-21341.82</v>
      </c>
      <c r="O32" s="5">
        <f t="shared" si="6"/>
        <v>9505127.959999999</v>
      </c>
    </row>
    <row r="33" spans="1:15" ht="15" customHeight="1" x14ac:dyDescent="0.25">
      <c r="A33" s="3">
        <v>20</v>
      </c>
      <c r="B33" s="4" t="s">
        <v>40</v>
      </c>
      <c r="C33" s="5">
        <f t="shared" ref="C33:E33" si="41">C61+C89</f>
        <v>7788288.3799999999</v>
      </c>
      <c r="D33" s="5">
        <f t="shared" si="41"/>
        <v>1853797.6500000001</v>
      </c>
      <c r="E33" s="5">
        <f t="shared" si="41"/>
        <v>239824.05</v>
      </c>
      <c r="F33" s="5">
        <f t="shared" ref="F33:L33" si="42">F61</f>
        <v>218812.51</v>
      </c>
      <c r="G33" s="5">
        <f t="shared" si="42"/>
        <v>156391.89000000001</v>
      </c>
      <c r="H33" s="5">
        <f t="shared" si="42"/>
        <v>0</v>
      </c>
      <c r="I33" s="5">
        <f t="shared" si="42"/>
        <v>476073</v>
      </c>
      <c r="J33" s="5">
        <f t="shared" si="42"/>
        <v>11484</v>
      </c>
      <c r="K33" s="5">
        <f t="shared" si="42"/>
        <v>74594.31</v>
      </c>
      <c r="L33" s="5">
        <f t="shared" si="42"/>
        <v>83838.39</v>
      </c>
      <c r="M33" s="5">
        <f t="shared" si="4"/>
        <v>-43.83</v>
      </c>
      <c r="N33" s="5">
        <f t="shared" si="5"/>
        <v>-35042.660000000003</v>
      </c>
      <c r="O33" s="5">
        <f t="shared" si="6"/>
        <v>10868017.690000001</v>
      </c>
    </row>
    <row r="34" spans="1:15" x14ac:dyDescent="0.25">
      <c r="A34" s="32" t="s">
        <v>41</v>
      </c>
      <c r="B34" s="33"/>
      <c r="C34" s="6">
        <f>SUM(C14:C33)</f>
        <v>194325372.22999999</v>
      </c>
      <c r="D34" s="6">
        <f t="shared" ref="D34:N34" si="43">SUM(D14:D33)</f>
        <v>54030006.000000007</v>
      </c>
      <c r="E34" s="6">
        <f t="shared" si="43"/>
        <v>4972938.299999998</v>
      </c>
      <c r="F34" s="6">
        <f>SUM(F14:F33)</f>
        <v>4574832.0799999991</v>
      </c>
      <c r="G34" s="6">
        <f>SUM(G14:G33)</f>
        <v>3802484.48</v>
      </c>
      <c r="H34" s="6">
        <f>SUM(H14:H33)</f>
        <v>0</v>
      </c>
      <c r="I34" s="6">
        <f t="shared" si="43"/>
        <v>22011601</v>
      </c>
      <c r="J34" s="6">
        <f t="shared" si="43"/>
        <v>236104.65</v>
      </c>
      <c r="K34" s="6">
        <f t="shared" si="43"/>
        <v>1533616.54</v>
      </c>
      <c r="L34" s="6">
        <f t="shared" si="43"/>
        <v>1723670.1999999997</v>
      </c>
      <c r="M34" s="6">
        <f t="shared" si="43"/>
        <v>-2989.5799999999995</v>
      </c>
      <c r="N34" s="6">
        <f t="shared" si="43"/>
        <v>-720457.44</v>
      </c>
      <c r="O34" s="6">
        <f>SUM(O14:O33)</f>
        <v>286487178.45999998</v>
      </c>
    </row>
    <row r="35" spans="1:15" x14ac:dyDescent="0.25">
      <c r="A35" t="s">
        <v>42</v>
      </c>
      <c r="O35" s="7"/>
    </row>
    <row r="37" spans="1:15" x14ac:dyDescent="0.25">
      <c r="A37" s="38" t="s">
        <v>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x14ac:dyDescent="0.25">
      <c r="N38" s="8"/>
    </row>
    <row r="39" spans="1:15" ht="23.1" customHeight="1" x14ac:dyDescent="0.25">
      <c r="A39" s="29" t="s">
        <v>6</v>
      </c>
      <c r="B39" s="29" t="s">
        <v>7</v>
      </c>
      <c r="C39" s="26" t="s">
        <v>8</v>
      </c>
      <c r="D39" s="26" t="s">
        <v>9</v>
      </c>
      <c r="E39" s="26" t="s">
        <v>10</v>
      </c>
      <c r="F39" s="26" t="s">
        <v>11</v>
      </c>
      <c r="G39" s="26" t="s">
        <v>12</v>
      </c>
      <c r="H39" s="26" t="s">
        <v>13</v>
      </c>
      <c r="I39" s="35" t="s">
        <v>14</v>
      </c>
      <c r="J39" s="26" t="s">
        <v>15</v>
      </c>
      <c r="K39" s="26" t="s">
        <v>16</v>
      </c>
      <c r="L39" s="26" t="s">
        <v>17</v>
      </c>
      <c r="M39" s="26" t="s">
        <v>43</v>
      </c>
      <c r="N39" s="26" t="s">
        <v>20</v>
      </c>
    </row>
    <row r="40" spans="1:15" ht="23.1" customHeight="1" x14ac:dyDescent="0.25">
      <c r="A40" s="30"/>
      <c r="B40" s="30"/>
      <c r="C40" s="27"/>
      <c r="D40" s="27"/>
      <c r="E40" s="27"/>
      <c r="F40" s="27"/>
      <c r="G40" s="27"/>
      <c r="H40" s="27"/>
      <c r="I40" s="36"/>
      <c r="J40" s="27"/>
      <c r="K40" s="27"/>
      <c r="L40" s="27"/>
      <c r="M40" s="27"/>
      <c r="N40" s="27"/>
    </row>
    <row r="41" spans="1:15" ht="23.1" customHeight="1" x14ac:dyDescent="0.25">
      <c r="A41" s="31"/>
      <c r="B41" s="31"/>
      <c r="C41" s="28"/>
      <c r="D41" s="28"/>
      <c r="E41" s="28"/>
      <c r="F41" s="28"/>
      <c r="G41" s="28"/>
      <c r="H41" s="28"/>
      <c r="I41" s="37"/>
      <c r="J41" s="28"/>
      <c r="K41" s="28"/>
      <c r="L41" s="28"/>
      <c r="M41" s="28"/>
      <c r="N41" s="28"/>
    </row>
    <row r="42" spans="1:15" ht="15" customHeight="1" x14ac:dyDescent="0.25">
      <c r="A42" s="3">
        <v>1</v>
      </c>
      <c r="B42" s="4" t="s">
        <v>21</v>
      </c>
      <c r="C42" s="5">
        <v>5788204.7000000002</v>
      </c>
      <c r="D42" s="5">
        <v>1644923.68</v>
      </c>
      <c r="E42" s="5">
        <v>251550.38</v>
      </c>
      <c r="F42" s="5">
        <v>156904.79</v>
      </c>
      <c r="G42" s="5">
        <v>121378.17</v>
      </c>
      <c r="H42" s="5">
        <v>0</v>
      </c>
      <c r="I42" s="5">
        <v>0</v>
      </c>
      <c r="J42" s="5">
        <v>8832.58</v>
      </c>
      <c r="K42" s="5">
        <v>57371.98</v>
      </c>
      <c r="L42" s="5">
        <v>64481.81</v>
      </c>
      <c r="M42" s="5">
        <v>-26952.02</v>
      </c>
      <c r="N42" s="5">
        <f>SUM(C42:M42)</f>
        <v>8066696.0700000003</v>
      </c>
    </row>
    <row r="43" spans="1:15" ht="15" customHeight="1" x14ac:dyDescent="0.25">
      <c r="A43" s="3">
        <v>2</v>
      </c>
      <c r="B43" s="4" t="s">
        <v>22</v>
      </c>
      <c r="C43" s="5">
        <v>4329618.72</v>
      </c>
      <c r="D43" s="5">
        <v>1086859.27</v>
      </c>
      <c r="E43" s="5">
        <v>292136.25</v>
      </c>
      <c r="F43" s="5">
        <v>64300.43</v>
      </c>
      <c r="G43" s="5">
        <v>49337.34</v>
      </c>
      <c r="H43" s="5">
        <v>0</v>
      </c>
      <c r="I43" s="5">
        <v>823702</v>
      </c>
      <c r="J43" s="5">
        <v>7421.9</v>
      </c>
      <c r="K43" s="5">
        <v>48208.88</v>
      </c>
      <c r="L43" s="5">
        <v>54183.18</v>
      </c>
      <c r="M43" s="5">
        <v>-22647.41</v>
      </c>
      <c r="N43" s="5">
        <f t="shared" ref="N43:N61" si="44">SUM(C43:M43)</f>
        <v>6733120.5599999996</v>
      </c>
    </row>
    <row r="44" spans="1:15" ht="15" customHeight="1" x14ac:dyDescent="0.25">
      <c r="A44" s="3">
        <v>3</v>
      </c>
      <c r="B44" s="4" t="s">
        <v>23</v>
      </c>
      <c r="C44" s="5">
        <v>3888016.57</v>
      </c>
      <c r="D44" s="5">
        <v>1002445.48</v>
      </c>
      <c r="E44" s="5">
        <v>299635.81</v>
      </c>
      <c r="F44" s="5">
        <v>47391.47</v>
      </c>
      <c r="G44" s="5">
        <v>35988.14</v>
      </c>
      <c r="H44" s="5">
        <v>0</v>
      </c>
      <c r="I44" s="5">
        <v>893523</v>
      </c>
      <c r="J44" s="5">
        <v>6281.23</v>
      </c>
      <c r="K44" s="5">
        <v>40799.72</v>
      </c>
      <c r="L44" s="5">
        <v>45855.83</v>
      </c>
      <c r="M44" s="5">
        <v>-19166.759999999998</v>
      </c>
      <c r="N44" s="5">
        <f t="shared" si="44"/>
        <v>6240770.4899999993</v>
      </c>
    </row>
    <row r="45" spans="1:15" ht="15" customHeight="1" x14ac:dyDescent="0.25">
      <c r="A45" s="3">
        <v>4</v>
      </c>
      <c r="B45" s="4" t="s">
        <v>24</v>
      </c>
      <c r="C45" s="5">
        <v>9486035.5199999996</v>
      </c>
      <c r="D45" s="5">
        <v>3209263.38</v>
      </c>
      <c r="E45" s="5">
        <v>276695.96999999997</v>
      </c>
      <c r="F45" s="5">
        <v>504321.5</v>
      </c>
      <c r="G45" s="5">
        <v>459903.59</v>
      </c>
      <c r="H45" s="5">
        <v>0</v>
      </c>
      <c r="I45" s="5">
        <v>7788696</v>
      </c>
      <c r="J45" s="5">
        <v>25178.9</v>
      </c>
      <c r="K45" s="5">
        <v>163549.44</v>
      </c>
      <c r="L45" s="5">
        <v>183817.33</v>
      </c>
      <c r="M45" s="5">
        <v>-76831.73</v>
      </c>
      <c r="N45" s="5">
        <f t="shared" si="44"/>
        <v>22020629.899999999</v>
      </c>
    </row>
    <row r="46" spans="1:15" ht="15" customHeight="1" x14ac:dyDescent="0.25">
      <c r="A46" s="3">
        <v>5</v>
      </c>
      <c r="B46" s="4" t="s">
        <v>25</v>
      </c>
      <c r="C46" s="5">
        <v>8362983.8700000001</v>
      </c>
      <c r="D46" s="5">
        <v>2392338.41</v>
      </c>
      <c r="E46" s="5">
        <v>232360.32000000001</v>
      </c>
      <c r="F46" s="5">
        <v>297576.28000000003</v>
      </c>
      <c r="G46" s="5">
        <v>230638.88</v>
      </c>
      <c r="H46" s="5">
        <v>0</v>
      </c>
      <c r="I46" s="5">
        <v>1547485</v>
      </c>
      <c r="J46" s="5">
        <v>14784.95</v>
      </c>
      <c r="K46" s="5">
        <v>96035.54</v>
      </c>
      <c r="L46" s="5">
        <v>107936.76</v>
      </c>
      <c r="M46" s="5">
        <v>-45115.27</v>
      </c>
      <c r="N46" s="5">
        <f t="shared" si="44"/>
        <v>13237024.74</v>
      </c>
    </row>
    <row r="47" spans="1:15" ht="15" customHeight="1" x14ac:dyDescent="0.25">
      <c r="A47" s="3">
        <v>6</v>
      </c>
      <c r="B47" s="4" t="s">
        <v>26</v>
      </c>
      <c r="C47" s="5">
        <v>4286062.5599999996</v>
      </c>
      <c r="D47" s="5">
        <v>763151.71</v>
      </c>
      <c r="E47" s="5">
        <v>374410.86</v>
      </c>
      <c r="F47" s="5">
        <v>157265.91</v>
      </c>
      <c r="G47" s="5">
        <v>106028.71</v>
      </c>
      <c r="H47" s="5">
        <v>0</v>
      </c>
      <c r="I47" s="5">
        <v>358581</v>
      </c>
      <c r="J47" s="5">
        <v>10586.94</v>
      </c>
      <c r="K47" s="5">
        <v>68767.399999999994</v>
      </c>
      <c r="L47" s="5">
        <v>77289.41</v>
      </c>
      <c r="M47" s="5">
        <v>-32305.33</v>
      </c>
      <c r="N47" s="5">
        <f t="shared" si="44"/>
        <v>6169839.1700000009</v>
      </c>
    </row>
    <row r="48" spans="1:15" ht="15" customHeight="1" x14ac:dyDescent="0.25">
      <c r="A48" s="3">
        <v>7</v>
      </c>
      <c r="B48" s="4" t="s">
        <v>27</v>
      </c>
      <c r="C48" s="5">
        <v>3246534.29</v>
      </c>
      <c r="D48" s="5">
        <v>665968.46</v>
      </c>
      <c r="E48" s="5">
        <v>370440.5</v>
      </c>
      <c r="F48" s="5">
        <v>48879.22</v>
      </c>
      <c r="G48" s="5">
        <v>36547.58</v>
      </c>
      <c r="H48" s="5">
        <v>0</v>
      </c>
      <c r="I48" s="5">
        <v>403</v>
      </c>
      <c r="J48" s="5">
        <v>6669.36</v>
      </c>
      <c r="K48" s="5">
        <v>43320.82</v>
      </c>
      <c r="L48" s="5">
        <v>48689.36</v>
      </c>
      <c r="M48" s="5">
        <v>-20351.11</v>
      </c>
      <c r="N48" s="5">
        <f t="shared" si="44"/>
        <v>4447101.4800000004</v>
      </c>
    </row>
    <row r="49" spans="1:14" ht="15" customHeight="1" x14ac:dyDescent="0.25">
      <c r="A49" s="3">
        <v>8</v>
      </c>
      <c r="B49" s="4" t="s">
        <v>28</v>
      </c>
      <c r="C49" s="5">
        <v>5063942.22</v>
      </c>
      <c r="D49" s="5">
        <v>1438329.66</v>
      </c>
      <c r="E49" s="5">
        <v>264343.75</v>
      </c>
      <c r="F49" s="5">
        <v>118618.24000000001</v>
      </c>
      <c r="G49" s="5">
        <v>90257.48</v>
      </c>
      <c r="H49" s="5">
        <v>0</v>
      </c>
      <c r="I49" s="5">
        <v>36564</v>
      </c>
      <c r="J49" s="5">
        <v>7751.51</v>
      </c>
      <c r="K49" s="5">
        <v>50349.9</v>
      </c>
      <c r="L49" s="5">
        <v>56589.52</v>
      </c>
      <c r="M49" s="5">
        <v>-23653.22</v>
      </c>
      <c r="N49" s="5">
        <f t="shared" si="44"/>
        <v>7103093.0600000005</v>
      </c>
    </row>
    <row r="50" spans="1:14" ht="15" customHeight="1" x14ac:dyDescent="0.25">
      <c r="A50" s="3">
        <v>9</v>
      </c>
      <c r="B50" s="4" t="s">
        <v>29</v>
      </c>
      <c r="C50" s="5">
        <v>4692944.6500000004</v>
      </c>
      <c r="D50" s="5">
        <v>1229415.78</v>
      </c>
      <c r="E50" s="5">
        <v>276695.96999999997</v>
      </c>
      <c r="F50" s="5">
        <v>75317.58</v>
      </c>
      <c r="G50" s="5">
        <v>55901.13</v>
      </c>
      <c r="H50" s="5">
        <v>0</v>
      </c>
      <c r="I50" s="5">
        <v>491218</v>
      </c>
      <c r="J50" s="5">
        <v>7589.77</v>
      </c>
      <c r="K50" s="5">
        <v>49299.28</v>
      </c>
      <c r="L50" s="5">
        <v>55408.71</v>
      </c>
      <c r="M50" s="5">
        <v>-23159.66</v>
      </c>
      <c r="N50" s="5">
        <f t="shared" si="44"/>
        <v>6910631.21</v>
      </c>
    </row>
    <row r="51" spans="1:14" ht="15" customHeight="1" x14ac:dyDescent="0.25">
      <c r="A51" s="3">
        <v>10</v>
      </c>
      <c r="B51" s="4" t="s">
        <v>30</v>
      </c>
      <c r="C51" s="5">
        <v>3354793.57</v>
      </c>
      <c r="D51" s="5">
        <v>698687.44</v>
      </c>
      <c r="E51" s="5">
        <v>361396.91</v>
      </c>
      <c r="F51" s="5">
        <v>55573.85</v>
      </c>
      <c r="G51" s="5">
        <v>41841.019999999997</v>
      </c>
      <c r="H51" s="5">
        <v>0</v>
      </c>
      <c r="I51" s="5">
        <v>22045</v>
      </c>
      <c r="J51" s="5">
        <v>6826.7</v>
      </c>
      <c r="K51" s="5">
        <v>44342.8</v>
      </c>
      <c r="L51" s="5">
        <v>49837.99</v>
      </c>
      <c r="M51" s="5">
        <v>-20831.22</v>
      </c>
      <c r="N51" s="5">
        <f t="shared" si="44"/>
        <v>4614514.0599999996</v>
      </c>
    </row>
    <row r="52" spans="1:14" ht="15" customHeight="1" x14ac:dyDescent="0.25">
      <c r="A52" s="3">
        <v>11</v>
      </c>
      <c r="B52" s="4" t="s">
        <v>31</v>
      </c>
      <c r="C52" s="5">
        <v>4974051.8</v>
      </c>
      <c r="D52" s="5">
        <v>1704169.15</v>
      </c>
      <c r="E52" s="5">
        <v>275372.52</v>
      </c>
      <c r="F52" s="5">
        <v>144429.89000000001</v>
      </c>
      <c r="G52" s="5">
        <v>111858.69</v>
      </c>
      <c r="H52" s="5">
        <v>0</v>
      </c>
      <c r="I52" s="5">
        <v>62597</v>
      </c>
      <c r="J52" s="5">
        <v>8518.51</v>
      </c>
      <c r="K52" s="5">
        <v>55331.93</v>
      </c>
      <c r="L52" s="5">
        <v>62188.95</v>
      </c>
      <c r="M52" s="5">
        <v>-25993.66</v>
      </c>
      <c r="N52" s="5">
        <f t="shared" si="44"/>
        <v>7372524.7799999984</v>
      </c>
    </row>
    <row r="53" spans="1:14" ht="15" customHeight="1" x14ac:dyDescent="0.25">
      <c r="A53" s="3">
        <v>12</v>
      </c>
      <c r="B53" s="4" t="s">
        <v>32</v>
      </c>
      <c r="C53" s="5">
        <v>5042203.24</v>
      </c>
      <c r="D53" s="5">
        <v>1447460.6</v>
      </c>
      <c r="E53" s="5">
        <v>259270.52</v>
      </c>
      <c r="F53" s="5">
        <v>96992.77</v>
      </c>
      <c r="G53" s="5">
        <v>72959.88</v>
      </c>
      <c r="H53" s="5">
        <v>0</v>
      </c>
      <c r="I53" s="5">
        <v>38460</v>
      </c>
      <c r="J53" s="5">
        <v>7089.03</v>
      </c>
      <c r="K53" s="5">
        <v>46046.73</v>
      </c>
      <c r="L53" s="5">
        <v>51753.08</v>
      </c>
      <c r="M53" s="5">
        <v>-21631.68</v>
      </c>
      <c r="N53" s="5">
        <f t="shared" si="44"/>
        <v>7040604.1699999999</v>
      </c>
    </row>
    <row r="54" spans="1:14" ht="15" customHeight="1" x14ac:dyDescent="0.25">
      <c r="A54" s="3">
        <v>13</v>
      </c>
      <c r="B54" s="4" t="s">
        <v>33</v>
      </c>
      <c r="C54" s="5">
        <v>6998642.7000000002</v>
      </c>
      <c r="D54" s="5">
        <v>2070188.25</v>
      </c>
      <c r="E54" s="5">
        <v>231698.59</v>
      </c>
      <c r="F54" s="5">
        <v>171372.19</v>
      </c>
      <c r="G54" s="5">
        <v>130768.91</v>
      </c>
      <c r="H54" s="5">
        <v>0</v>
      </c>
      <c r="I54" s="5">
        <v>3032493</v>
      </c>
      <c r="J54" s="5">
        <v>9606.86</v>
      </c>
      <c r="K54" s="5">
        <v>62401.29</v>
      </c>
      <c r="L54" s="5">
        <v>70134.38</v>
      </c>
      <c r="M54" s="5">
        <v>-29314.68</v>
      </c>
      <c r="N54" s="5">
        <f t="shared" si="44"/>
        <v>12747991.489999998</v>
      </c>
    </row>
    <row r="55" spans="1:14" ht="15" customHeight="1" x14ac:dyDescent="0.25">
      <c r="A55" s="3">
        <v>14</v>
      </c>
      <c r="B55" s="4" t="s">
        <v>34</v>
      </c>
      <c r="C55" s="5">
        <v>3754970.05</v>
      </c>
      <c r="D55" s="5">
        <v>904758.56</v>
      </c>
      <c r="E55" s="5">
        <v>312429.18</v>
      </c>
      <c r="F55" s="5">
        <v>32282.48</v>
      </c>
      <c r="G55" s="5">
        <v>24739.11</v>
      </c>
      <c r="H55" s="5">
        <v>0</v>
      </c>
      <c r="I55" s="5">
        <v>159395</v>
      </c>
      <c r="J55" s="5">
        <v>6478.54</v>
      </c>
      <c r="K55" s="5">
        <v>42081.3</v>
      </c>
      <c r="L55" s="5">
        <v>47296.23</v>
      </c>
      <c r="M55" s="5">
        <v>-19768.82</v>
      </c>
      <c r="N55" s="5">
        <f t="shared" si="44"/>
        <v>5264661.63</v>
      </c>
    </row>
    <row r="56" spans="1:14" ht="15" customHeight="1" x14ac:dyDescent="0.25">
      <c r="A56" s="3">
        <v>15</v>
      </c>
      <c r="B56" s="4" t="s">
        <v>35</v>
      </c>
      <c r="C56" s="5">
        <v>4807159.5999999996</v>
      </c>
      <c r="D56" s="5">
        <v>1242124.27</v>
      </c>
      <c r="E56" s="5">
        <v>276695.96999999997</v>
      </c>
      <c r="F56" s="5">
        <v>100131.31</v>
      </c>
      <c r="G56" s="5">
        <v>75347.87</v>
      </c>
      <c r="H56" s="5">
        <v>0</v>
      </c>
      <c r="I56" s="5">
        <v>1854675</v>
      </c>
      <c r="J56" s="5">
        <v>8008.9</v>
      </c>
      <c r="K56" s="5">
        <v>52021.760000000002</v>
      </c>
      <c r="L56" s="5">
        <v>58468.57</v>
      </c>
      <c r="M56" s="5">
        <v>-24438.62</v>
      </c>
      <c r="N56" s="5">
        <f t="shared" si="44"/>
        <v>8450194.6300000008</v>
      </c>
    </row>
    <row r="57" spans="1:14" ht="15" customHeight="1" x14ac:dyDescent="0.25">
      <c r="A57" s="3">
        <v>16</v>
      </c>
      <c r="B57" s="4" t="s">
        <v>36</v>
      </c>
      <c r="C57" s="5">
        <v>11875849.550000001</v>
      </c>
      <c r="D57" s="5">
        <v>5150465.2300000004</v>
      </c>
      <c r="E57" s="5">
        <v>202141.49</v>
      </c>
      <c r="F57" s="5">
        <v>386087.84</v>
      </c>
      <c r="G57" s="5">
        <v>297452.19</v>
      </c>
      <c r="H57" s="5">
        <v>0</v>
      </c>
      <c r="I57" s="5">
        <v>543357</v>
      </c>
      <c r="J57" s="5">
        <v>14993.53</v>
      </c>
      <c r="K57" s="5">
        <v>97390.399999999994</v>
      </c>
      <c r="L57" s="5">
        <v>109459.52</v>
      </c>
      <c r="M57" s="5">
        <v>-45751.75</v>
      </c>
      <c r="N57" s="5">
        <f t="shared" si="44"/>
        <v>18631445</v>
      </c>
    </row>
    <row r="58" spans="1:14" ht="15" customHeight="1" x14ac:dyDescent="0.25">
      <c r="A58" s="3">
        <v>17</v>
      </c>
      <c r="B58" s="4" t="s">
        <v>37</v>
      </c>
      <c r="C58" s="5">
        <v>5717472.6900000004</v>
      </c>
      <c r="D58" s="5">
        <v>1569435.86</v>
      </c>
      <c r="E58" s="5">
        <v>254638.43</v>
      </c>
      <c r="F58" s="5">
        <v>164857.26</v>
      </c>
      <c r="G58" s="5">
        <v>129685.04</v>
      </c>
      <c r="H58" s="5">
        <v>0</v>
      </c>
      <c r="I58" s="5">
        <v>0</v>
      </c>
      <c r="J58" s="5">
        <v>8984.34</v>
      </c>
      <c r="K58" s="5">
        <v>58357.74</v>
      </c>
      <c r="L58" s="5">
        <v>65589.740000000005</v>
      </c>
      <c r="M58" s="5">
        <v>-27415.11</v>
      </c>
      <c r="N58" s="5">
        <f t="shared" si="44"/>
        <v>7941605.9900000002</v>
      </c>
    </row>
    <row r="59" spans="1:14" ht="15" customHeight="1" x14ac:dyDescent="0.25">
      <c r="A59" s="3">
        <v>18</v>
      </c>
      <c r="B59" s="4" t="s">
        <v>38</v>
      </c>
      <c r="C59" s="5">
        <v>50604818.810000002</v>
      </c>
      <c r="D59" s="5">
        <v>18425101.690000001</v>
      </c>
      <c r="E59" s="5">
        <v>172804.97</v>
      </c>
      <c r="F59" s="5">
        <v>1605442.79</v>
      </c>
      <c r="G59" s="5">
        <v>1476486.69</v>
      </c>
      <c r="H59" s="5">
        <v>0</v>
      </c>
      <c r="I59" s="5">
        <v>3842871</v>
      </c>
      <c r="J59" s="5">
        <v>52023.07</v>
      </c>
      <c r="K59" s="5">
        <v>337915.61</v>
      </c>
      <c r="L59" s="5">
        <v>379791.85</v>
      </c>
      <c r="M59" s="5">
        <v>-158744.91</v>
      </c>
      <c r="N59" s="5">
        <f t="shared" si="44"/>
        <v>76738511.569999993</v>
      </c>
    </row>
    <row r="60" spans="1:14" ht="15" customHeight="1" x14ac:dyDescent="0.25">
      <c r="A60" s="3">
        <v>19</v>
      </c>
      <c r="B60" s="4" t="s">
        <v>39</v>
      </c>
      <c r="C60" s="5">
        <v>5445985.7300000004</v>
      </c>
      <c r="D60" s="5">
        <v>2047985.82</v>
      </c>
      <c r="E60" s="5">
        <v>247800.6</v>
      </c>
      <c r="F60" s="5">
        <v>128273.77</v>
      </c>
      <c r="G60" s="5">
        <v>98972.17</v>
      </c>
      <c r="H60" s="5">
        <v>0</v>
      </c>
      <c r="I60" s="5">
        <v>39463</v>
      </c>
      <c r="J60" s="5">
        <v>6994.03</v>
      </c>
      <c r="K60" s="5">
        <v>45429.71</v>
      </c>
      <c r="L60" s="5">
        <v>51059.59</v>
      </c>
      <c r="M60" s="5">
        <v>-21341.82</v>
      </c>
      <c r="N60" s="5">
        <f t="shared" si="44"/>
        <v>8090622.5999999996</v>
      </c>
    </row>
    <row r="61" spans="1:14" ht="15" customHeight="1" x14ac:dyDescent="0.25">
      <c r="A61" s="3">
        <v>20</v>
      </c>
      <c r="B61" s="4" t="s">
        <v>40</v>
      </c>
      <c r="C61" s="5">
        <v>6025013.1600000001</v>
      </c>
      <c r="D61" s="5">
        <v>1653695.3</v>
      </c>
      <c r="E61" s="5">
        <v>266108.40999999997</v>
      </c>
      <c r="F61" s="5">
        <v>218812.51</v>
      </c>
      <c r="G61" s="5">
        <v>156391.89000000001</v>
      </c>
      <c r="H61" s="5">
        <v>0</v>
      </c>
      <c r="I61" s="5">
        <v>476073</v>
      </c>
      <c r="J61" s="5">
        <v>11484</v>
      </c>
      <c r="K61" s="5">
        <v>74594.31</v>
      </c>
      <c r="L61" s="5">
        <v>83838.39</v>
      </c>
      <c r="M61" s="5">
        <v>-35042.660000000003</v>
      </c>
      <c r="N61" s="5">
        <f t="shared" si="44"/>
        <v>8930968.3100000005</v>
      </c>
    </row>
    <row r="62" spans="1:14" x14ac:dyDescent="0.25">
      <c r="A62" s="32" t="s">
        <v>41</v>
      </c>
      <c r="B62" s="33"/>
      <c r="C62" s="6">
        <f>SUM(C42:C61)</f>
        <v>157745303.99999997</v>
      </c>
      <c r="D62" s="6">
        <f t="shared" ref="D62:J62" si="45">SUM(D42:D61)</f>
        <v>50346767.999999993</v>
      </c>
      <c r="E62" s="6">
        <f t="shared" si="45"/>
        <v>5498627.3999999994</v>
      </c>
      <c r="F62" s="6">
        <f>SUM(F42:F61)</f>
        <v>4574832.0799999991</v>
      </c>
      <c r="G62" s="6">
        <f>SUM(G42:G61)</f>
        <v>3802484.48</v>
      </c>
      <c r="H62" s="6">
        <f>SUM(H42:H61)</f>
        <v>0</v>
      </c>
      <c r="I62" s="6">
        <f t="shared" si="45"/>
        <v>22011601</v>
      </c>
      <c r="J62" s="6">
        <f t="shared" si="45"/>
        <v>236104.65</v>
      </c>
      <c r="K62" s="6">
        <f>SUM(K42:K61)</f>
        <v>1533616.54</v>
      </c>
      <c r="L62" s="6">
        <f t="shared" ref="L62:M62" si="46">SUM(L42:L61)</f>
        <v>1723670.1999999997</v>
      </c>
      <c r="M62" s="6">
        <f t="shared" si="46"/>
        <v>-720457.44</v>
      </c>
      <c r="N62" s="6">
        <f>SUM(N42:N61)</f>
        <v>246752550.91</v>
      </c>
    </row>
    <row r="63" spans="1:14" x14ac:dyDescent="0.25">
      <c r="A63" t="s">
        <v>42</v>
      </c>
    </row>
    <row r="65" spans="1:6" x14ac:dyDescent="0.25">
      <c r="A65" s="34" t="s">
        <v>44</v>
      </c>
      <c r="B65" s="34"/>
      <c r="C65" s="34"/>
      <c r="D65" s="34"/>
      <c r="E65" s="34"/>
      <c r="F65" s="34"/>
    </row>
    <row r="66" spans="1:6" x14ac:dyDescent="0.25">
      <c r="A66" s="9"/>
      <c r="B66" s="9"/>
      <c r="C66" s="9"/>
      <c r="D66" s="9"/>
      <c r="E66" s="9"/>
      <c r="F66" s="10" t="s">
        <v>45</v>
      </c>
    </row>
    <row r="67" spans="1:6" ht="20.100000000000001" customHeight="1" x14ac:dyDescent="0.25">
      <c r="A67" s="29" t="s">
        <v>6</v>
      </c>
      <c r="B67" s="29" t="s">
        <v>7</v>
      </c>
      <c r="C67" s="26" t="s">
        <v>8</v>
      </c>
      <c r="D67" s="26" t="s">
        <v>9</v>
      </c>
      <c r="E67" s="26" t="s">
        <v>10</v>
      </c>
      <c r="F67" s="26" t="s">
        <v>20</v>
      </c>
    </row>
    <row r="68" spans="1:6" ht="20.100000000000001" customHeight="1" x14ac:dyDescent="0.25">
      <c r="A68" s="30"/>
      <c r="B68" s="30"/>
      <c r="C68" s="27"/>
      <c r="D68" s="27"/>
      <c r="E68" s="27"/>
      <c r="F68" s="27"/>
    </row>
    <row r="69" spans="1:6" ht="20.100000000000001" customHeight="1" x14ac:dyDescent="0.25">
      <c r="A69" s="31"/>
      <c r="B69" s="31"/>
      <c r="C69" s="28"/>
      <c r="D69" s="28"/>
      <c r="E69" s="28"/>
      <c r="F69" s="28"/>
    </row>
    <row r="70" spans="1:6" ht="15" customHeight="1" x14ac:dyDescent="0.25">
      <c r="A70" s="11">
        <v>1</v>
      </c>
      <c r="B70" s="12" t="s">
        <v>21</v>
      </c>
      <c r="C70" s="13">
        <v>1342090.8799999999</v>
      </c>
      <c r="D70" s="13">
        <v>82268.210000000006</v>
      </c>
      <c r="E70" s="13">
        <v>-26284.46</v>
      </c>
      <c r="F70" s="13">
        <f t="shared" ref="F70:F89" si="47">SUM(C70:E70)</f>
        <v>1398074.63</v>
      </c>
    </row>
    <row r="71" spans="1:6" ht="15" customHeight="1" x14ac:dyDescent="0.25">
      <c r="A71" s="11">
        <v>2</v>
      </c>
      <c r="B71" s="12" t="s">
        <v>22</v>
      </c>
      <c r="C71" s="13">
        <v>1104331.04</v>
      </c>
      <c r="D71" s="13">
        <v>35334.550000000003</v>
      </c>
      <c r="E71" s="13">
        <v>-26284.46</v>
      </c>
      <c r="F71" s="13">
        <f t="shared" si="47"/>
        <v>1113381.1300000001</v>
      </c>
    </row>
    <row r="72" spans="1:6" ht="15" customHeight="1" x14ac:dyDescent="0.25">
      <c r="A72" s="11">
        <v>3</v>
      </c>
      <c r="B72" s="12" t="s">
        <v>23</v>
      </c>
      <c r="C72" s="13">
        <v>1066620.29</v>
      </c>
      <c r="D72" s="13">
        <v>25840.01</v>
      </c>
      <c r="E72" s="13">
        <v>-26284.46</v>
      </c>
      <c r="F72" s="13">
        <f t="shared" si="47"/>
        <v>1066175.8400000001</v>
      </c>
    </row>
    <row r="73" spans="1:6" ht="15" customHeight="1" x14ac:dyDescent="0.25">
      <c r="A73" s="11">
        <v>4</v>
      </c>
      <c r="B73" s="12" t="s">
        <v>24</v>
      </c>
      <c r="C73" s="13">
        <v>3890676.91</v>
      </c>
      <c r="D73" s="13">
        <v>1050413.55</v>
      </c>
      <c r="E73" s="13">
        <v>-26284.46</v>
      </c>
      <c r="F73" s="13">
        <f t="shared" si="47"/>
        <v>4914806</v>
      </c>
    </row>
    <row r="74" spans="1:6" ht="15" customHeight="1" x14ac:dyDescent="0.25">
      <c r="A74" s="11">
        <v>5</v>
      </c>
      <c r="B74" s="12" t="s">
        <v>25</v>
      </c>
      <c r="C74" s="13">
        <v>1801926.48</v>
      </c>
      <c r="D74" s="13">
        <v>200741.74</v>
      </c>
      <c r="E74" s="13">
        <v>-26284.46</v>
      </c>
      <c r="F74" s="13">
        <f t="shared" si="47"/>
        <v>1976383.76</v>
      </c>
    </row>
    <row r="75" spans="1:6" ht="15" customHeight="1" x14ac:dyDescent="0.25">
      <c r="A75" s="11">
        <v>6</v>
      </c>
      <c r="B75" s="12" t="s">
        <v>26</v>
      </c>
      <c r="C75" s="13">
        <v>1670600.38</v>
      </c>
      <c r="D75" s="13">
        <v>71187.3</v>
      </c>
      <c r="E75" s="13">
        <v>-26284.46</v>
      </c>
      <c r="F75" s="13">
        <f t="shared" si="47"/>
        <v>1715503.22</v>
      </c>
    </row>
    <row r="76" spans="1:6" ht="15" customHeight="1" x14ac:dyDescent="0.25">
      <c r="A76" s="11">
        <v>7</v>
      </c>
      <c r="B76" s="12" t="s">
        <v>27</v>
      </c>
      <c r="C76" s="13">
        <v>1131213.74</v>
      </c>
      <c r="D76" s="13">
        <v>18550.22</v>
      </c>
      <c r="E76" s="13">
        <v>-26284.46</v>
      </c>
      <c r="F76" s="13">
        <f t="shared" si="47"/>
        <v>1123479.5</v>
      </c>
    </row>
    <row r="77" spans="1:6" ht="15" customHeight="1" x14ac:dyDescent="0.25">
      <c r="A77" s="11">
        <v>8</v>
      </c>
      <c r="B77" s="12" t="s">
        <v>28</v>
      </c>
      <c r="C77" s="13">
        <v>1296608.69</v>
      </c>
      <c r="D77" s="13">
        <v>76602.77</v>
      </c>
      <c r="E77" s="13">
        <v>-26284.46</v>
      </c>
      <c r="F77" s="13">
        <f t="shared" si="47"/>
        <v>1346927</v>
      </c>
    </row>
    <row r="78" spans="1:6" ht="15" customHeight="1" x14ac:dyDescent="0.25">
      <c r="A78" s="11">
        <v>9</v>
      </c>
      <c r="B78" s="12" t="s">
        <v>29</v>
      </c>
      <c r="C78" s="13">
        <v>1078166.42</v>
      </c>
      <c r="D78" s="13">
        <v>38493.08</v>
      </c>
      <c r="E78" s="13">
        <v>-26284.46</v>
      </c>
      <c r="F78" s="13">
        <f t="shared" si="47"/>
        <v>1090375.04</v>
      </c>
    </row>
    <row r="79" spans="1:6" ht="15" customHeight="1" x14ac:dyDescent="0.25">
      <c r="A79" s="11">
        <v>10</v>
      </c>
      <c r="B79" s="12" t="s">
        <v>30</v>
      </c>
      <c r="C79" s="13">
        <v>1143585.8500000001</v>
      </c>
      <c r="D79" s="13">
        <v>22225.39</v>
      </c>
      <c r="E79" s="13">
        <v>-26284.46</v>
      </c>
      <c r="F79" s="13">
        <f t="shared" si="47"/>
        <v>1139526.78</v>
      </c>
    </row>
    <row r="80" spans="1:6" ht="15" customHeight="1" x14ac:dyDescent="0.25">
      <c r="A80" s="11">
        <v>11</v>
      </c>
      <c r="B80" s="12" t="s">
        <v>31</v>
      </c>
      <c r="C80" s="13">
        <v>1301226.19</v>
      </c>
      <c r="D80" s="13">
        <v>56184.41</v>
      </c>
      <c r="E80" s="13">
        <v>-26284.46</v>
      </c>
      <c r="F80" s="13">
        <f t="shared" si="47"/>
        <v>1331126.1399999999</v>
      </c>
    </row>
    <row r="81" spans="1:6" ht="15" customHeight="1" x14ac:dyDescent="0.25">
      <c r="A81" s="11">
        <v>12</v>
      </c>
      <c r="B81" s="12" t="s">
        <v>32</v>
      </c>
      <c r="C81" s="13">
        <v>1179950.46</v>
      </c>
      <c r="D81" s="13">
        <v>44537.57</v>
      </c>
      <c r="E81" s="13">
        <v>-26284.46</v>
      </c>
      <c r="F81" s="13">
        <f t="shared" si="47"/>
        <v>1198203.57</v>
      </c>
    </row>
    <row r="82" spans="1:6" ht="15" customHeight="1" x14ac:dyDescent="0.25">
      <c r="A82" s="11">
        <v>13</v>
      </c>
      <c r="B82" s="12" t="s">
        <v>33</v>
      </c>
      <c r="C82" s="13">
        <v>1428752.72</v>
      </c>
      <c r="D82" s="13">
        <v>74810.87</v>
      </c>
      <c r="E82" s="13">
        <v>-26284.46</v>
      </c>
      <c r="F82" s="13">
        <f t="shared" si="47"/>
        <v>1477279.13</v>
      </c>
    </row>
    <row r="83" spans="1:6" ht="15" customHeight="1" x14ac:dyDescent="0.25">
      <c r="A83" s="11">
        <v>14</v>
      </c>
      <c r="B83" s="12" t="s">
        <v>34</v>
      </c>
      <c r="C83" s="13">
        <v>959609.32</v>
      </c>
      <c r="D83" s="13">
        <v>16190.7</v>
      </c>
      <c r="E83" s="13">
        <v>-26284.46</v>
      </c>
      <c r="F83" s="13">
        <f t="shared" si="47"/>
        <v>949515.55999999994</v>
      </c>
    </row>
    <row r="84" spans="1:6" ht="15" customHeight="1" x14ac:dyDescent="0.25">
      <c r="A84" s="11">
        <v>15</v>
      </c>
      <c r="B84" s="12" t="s">
        <v>35</v>
      </c>
      <c r="C84" s="13">
        <v>1269417.26</v>
      </c>
      <c r="D84" s="13">
        <v>45548.69</v>
      </c>
      <c r="E84" s="13">
        <v>-26284.46</v>
      </c>
      <c r="F84" s="13">
        <f t="shared" si="47"/>
        <v>1288681.49</v>
      </c>
    </row>
    <row r="85" spans="1:6" ht="15" customHeight="1" x14ac:dyDescent="0.25">
      <c r="A85" s="11">
        <v>16</v>
      </c>
      <c r="B85" s="12" t="s">
        <v>36</v>
      </c>
      <c r="C85" s="13">
        <v>2269481.5699999998</v>
      </c>
      <c r="D85" s="13">
        <v>182601.2</v>
      </c>
      <c r="E85" s="13">
        <v>-26284.46</v>
      </c>
      <c r="F85" s="13">
        <f t="shared" si="47"/>
        <v>2425798.31</v>
      </c>
    </row>
    <row r="86" spans="1:6" ht="15" customHeight="1" x14ac:dyDescent="0.25">
      <c r="A86" s="11">
        <v>17</v>
      </c>
      <c r="B86" s="12" t="s">
        <v>37</v>
      </c>
      <c r="C86" s="13">
        <v>1404437.58</v>
      </c>
      <c r="D86" s="13">
        <v>68620.460000000006</v>
      </c>
      <c r="E86" s="13">
        <v>-26284.46</v>
      </c>
      <c r="F86" s="13">
        <f t="shared" si="47"/>
        <v>1446773.58</v>
      </c>
    </row>
    <row r="87" spans="1:6" ht="15" customHeight="1" x14ac:dyDescent="0.25">
      <c r="A87" s="11">
        <v>18</v>
      </c>
      <c r="B87" s="12" t="s">
        <v>38</v>
      </c>
      <c r="C87" s="13">
        <v>8092124.54</v>
      </c>
      <c r="D87" s="13">
        <v>1318165.83</v>
      </c>
      <c r="E87" s="13">
        <v>-26284.46</v>
      </c>
      <c r="F87" s="13">
        <f t="shared" si="47"/>
        <v>9384005.9100000001</v>
      </c>
    </row>
    <row r="88" spans="1:6" ht="15" customHeight="1" x14ac:dyDescent="0.25">
      <c r="A88" s="11">
        <v>19</v>
      </c>
      <c r="B88" s="12" t="s">
        <v>39</v>
      </c>
      <c r="C88" s="13">
        <v>1385972.69</v>
      </c>
      <c r="D88" s="13">
        <v>54819.1</v>
      </c>
      <c r="E88" s="13">
        <v>-26284.46</v>
      </c>
      <c r="F88" s="13">
        <f t="shared" si="47"/>
        <v>1414507.33</v>
      </c>
    </row>
    <row r="89" spans="1:6" ht="15" customHeight="1" x14ac:dyDescent="0.25">
      <c r="A89" s="11">
        <v>20</v>
      </c>
      <c r="B89" s="12" t="s">
        <v>40</v>
      </c>
      <c r="C89" s="13">
        <v>1763275.22</v>
      </c>
      <c r="D89" s="13">
        <v>200102.35</v>
      </c>
      <c r="E89" s="13">
        <v>-26284.36</v>
      </c>
      <c r="F89" s="13">
        <f t="shared" si="47"/>
        <v>1937093.21</v>
      </c>
    </row>
    <row r="90" spans="1:6" x14ac:dyDescent="0.25">
      <c r="A90" s="21" t="s">
        <v>41</v>
      </c>
      <c r="B90" s="22"/>
      <c r="C90" s="14">
        <f>SUM(C70:C89)</f>
        <v>36580068.229999997</v>
      </c>
      <c r="D90" s="14">
        <f t="shared" ref="D90:F90" si="48">SUM(D70:D89)</f>
        <v>3683238</v>
      </c>
      <c r="E90" s="14">
        <f t="shared" si="48"/>
        <v>-525689.10000000021</v>
      </c>
      <c r="F90" s="14">
        <f t="shared" si="48"/>
        <v>39737617.130000003</v>
      </c>
    </row>
    <row r="91" spans="1:6" x14ac:dyDescent="0.25">
      <c r="A91" t="s">
        <v>42</v>
      </c>
      <c r="B91" s="9"/>
      <c r="C91" s="9"/>
      <c r="D91" s="9"/>
      <c r="E91" s="9"/>
      <c r="F91" s="9"/>
    </row>
    <row r="93" spans="1:6" ht="24.95" customHeight="1" x14ac:dyDescent="0.25">
      <c r="A93" s="23" t="s">
        <v>46</v>
      </c>
      <c r="B93" s="23"/>
      <c r="C93" s="23"/>
      <c r="D93" s="23"/>
    </row>
    <row r="94" spans="1:6" x14ac:dyDescent="0.25">
      <c r="A94" s="9"/>
      <c r="B94" s="9"/>
      <c r="D94" s="10" t="s">
        <v>45</v>
      </c>
    </row>
    <row r="95" spans="1:6" ht="15" customHeight="1" x14ac:dyDescent="0.25">
      <c r="A95" s="29" t="s">
        <v>6</v>
      </c>
      <c r="B95" s="29" t="s">
        <v>7</v>
      </c>
      <c r="C95" s="24" t="s">
        <v>12</v>
      </c>
      <c r="D95" s="25"/>
    </row>
    <row r="96" spans="1:6" x14ac:dyDescent="0.25">
      <c r="A96" s="30"/>
      <c r="B96" s="30"/>
      <c r="C96" s="24"/>
      <c r="D96" s="25"/>
    </row>
    <row r="97" spans="1:4" x14ac:dyDescent="0.25">
      <c r="A97" s="31"/>
      <c r="B97" s="31"/>
      <c r="C97" s="24"/>
      <c r="D97" s="25"/>
    </row>
    <row r="98" spans="1:4" ht="15" customHeight="1" x14ac:dyDescent="0.25">
      <c r="A98" s="11">
        <v>1</v>
      </c>
      <c r="B98" s="12" t="s">
        <v>21</v>
      </c>
      <c r="C98" s="15">
        <v>-6.51</v>
      </c>
      <c r="D98" s="16"/>
    </row>
    <row r="99" spans="1:4" ht="15" customHeight="1" x14ac:dyDescent="0.25">
      <c r="A99" s="11">
        <v>2</v>
      </c>
      <c r="B99" s="12" t="s">
        <v>22</v>
      </c>
      <c r="C99" s="15">
        <v>-1.25</v>
      </c>
      <c r="D99" s="16"/>
    </row>
    <row r="100" spans="1:4" ht="15" customHeight="1" x14ac:dyDescent="0.25">
      <c r="A100" s="11">
        <v>3</v>
      </c>
      <c r="B100" s="12" t="s">
        <v>23</v>
      </c>
      <c r="C100" s="15">
        <v>-0.65</v>
      </c>
      <c r="D100" s="16"/>
    </row>
    <row r="101" spans="1:4" ht="15" customHeight="1" x14ac:dyDescent="0.25">
      <c r="A101" s="11">
        <v>4</v>
      </c>
      <c r="B101" s="12" t="s">
        <v>24</v>
      </c>
      <c r="C101" s="15">
        <v>-945.16</v>
      </c>
      <c r="D101" s="16"/>
    </row>
    <row r="102" spans="1:4" ht="15" customHeight="1" x14ac:dyDescent="0.25">
      <c r="A102" s="11">
        <v>5</v>
      </c>
      <c r="B102" s="12" t="s">
        <v>25</v>
      </c>
      <c r="C102" s="15">
        <v>-43.18</v>
      </c>
      <c r="D102" s="16"/>
    </row>
    <row r="103" spans="1:4" ht="15" customHeight="1" x14ac:dyDescent="0.25">
      <c r="A103" s="11">
        <v>6</v>
      </c>
      <c r="B103" s="12" t="s">
        <v>26</v>
      </c>
      <c r="C103" s="15">
        <v>-0.1</v>
      </c>
      <c r="D103" s="16"/>
    </row>
    <row r="104" spans="1:4" ht="15" customHeight="1" x14ac:dyDescent="0.25">
      <c r="A104" s="11">
        <v>7</v>
      </c>
      <c r="B104" s="12" t="s">
        <v>27</v>
      </c>
      <c r="C104" s="15">
        <v>-0.03</v>
      </c>
      <c r="D104" s="16"/>
    </row>
    <row r="105" spans="1:4" ht="15" customHeight="1" x14ac:dyDescent="0.25">
      <c r="A105" s="11">
        <v>8</v>
      </c>
      <c r="B105" s="12" t="s">
        <v>28</v>
      </c>
      <c r="C105" s="15">
        <v>-6.31</v>
      </c>
      <c r="D105" s="16"/>
    </row>
    <row r="106" spans="1:4" ht="15" customHeight="1" x14ac:dyDescent="0.25">
      <c r="A106" s="11">
        <v>9</v>
      </c>
      <c r="B106" s="12" t="s">
        <v>29</v>
      </c>
      <c r="C106" s="15">
        <v>-1.22</v>
      </c>
      <c r="D106" s="16"/>
    </row>
    <row r="107" spans="1:4" ht="15" customHeight="1" x14ac:dyDescent="0.25">
      <c r="A107" s="11">
        <v>10</v>
      </c>
      <c r="B107" s="12" t="s">
        <v>30</v>
      </c>
      <c r="C107" s="15">
        <v>-0.16</v>
      </c>
      <c r="D107" s="16"/>
    </row>
    <row r="108" spans="1:4" ht="15" customHeight="1" x14ac:dyDescent="0.25">
      <c r="A108" s="11">
        <v>11</v>
      </c>
      <c r="B108" s="12" t="s">
        <v>31</v>
      </c>
      <c r="C108" s="15">
        <v>-1.35</v>
      </c>
      <c r="D108" s="16"/>
    </row>
    <row r="109" spans="1:4" ht="15" customHeight="1" x14ac:dyDescent="0.25">
      <c r="A109" s="11">
        <v>12</v>
      </c>
      <c r="B109" s="12" t="s">
        <v>32</v>
      </c>
      <c r="C109" s="15">
        <v>-1.36</v>
      </c>
      <c r="D109" s="16"/>
    </row>
    <row r="110" spans="1:4" ht="15" customHeight="1" x14ac:dyDescent="0.25">
      <c r="A110" s="11">
        <v>13</v>
      </c>
      <c r="B110" s="12" t="s">
        <v>33</v>
      </c>
      <c r="C110" s="15">
        <v>-3.51</v>
      </c>
      <c r="D110" s="16"/>
    </row>
    <row r="111" spans="1:4" ht="15" customHeight="1" x14ac:dyDescent="0.25">
      <c r="A111" s="11">
        <v>14</v>
      </c>
      <c r="B111" s="12" t="s">
        <v>34</v>
      </c>
      <c r="C111" s="15">
        <v>-0.24</v>
      </c>
      <c r="D111" s="16"/>
    </row>
    <row r="112" spans="1:4" ht="15" customHeight="1" x14ac:dyDescent="0.25">
      <c r="A112" s="11">
        <v>15</v>
      </c>
      <c r="B112" s="12" t="s">
        <v>35</v>
      </c>
      <c r="C112" s="15">
        <v>-1.37</v>
      </c>
      <c r="D112" s="16"/>
    </row>
    <row r="113" spans="1:4" ht="15" customHeight="1" x14ac:dyDescent="0.25">
      <c r="A113" s="11">
        <v>16</v>
      </c>
      <c r="B113" s="12" t="s">
        <v>36</v>
      </c>
      <c r="C113" s="15">
        <v>-26.11</v>
      </c>
      <c r="D113" s="16"/>
    </row>
    <row r="114" spans="1:4" ht="15" customHeight="1" x14ac:dyDescent="0.25">
      <c r="A114" s="11">
        <v>17</v>
      </c>
      <c r="B114" s="12" t="s">
        <v>37</v>
      </c>
      <c r="C114" s="15">
        <v>-3.22</v>
      </c>
      <c r="D114" s="16"/>
    </row>
    <row r="115" spans="1:4" ht="15" customHeight="1" x14ac:dyDescent="0.25">
      <c r="A115" s="11">
        <v>18</v>
      </c>
      <c r="B115" s="12" t="s">
        <v>38</v>
      </c>
      <c r="C115" s="15">
        <v>-1902.05</v>
      </c>
      <c r="D115" s="16"/>
    </row>
    <row r="116" spans="1:4" ht="15" customHeight="1" x14ac:dyDescent="0.25">
      <c r="A116" s="11">
        <v>19</v>
      </c>
      <c r="B116" s="12" t="s">
        <v>39</v>
      </c>
      <c r="C116" s="15">
        <v>-1.97</v>
      </c>
      <c r="D116" s="16"/>
    </row>
    <row r="117" spans="1:4" ht="15" customHeight="1" x14ac:dyDescent="0.25">
      <c r="A117" s="11">
        <v>20</v>
      </c>
      <c r="B117" s="12" t="s">
        <v>40</v>
      </c>
      <c r="C117" s="15">
        <v>-43.83</v>
      </c>
      <c r="D117" s="16"/>
    </row>
    <row r="118" spans="1:4" x14ac:dyDescent="0.25">
      <c r="A118" s="21" t="s">
        <v>41</v>
      </c>
      <c r="B118" s="22"/>
      <c r="C118" s="17">
        <f t="shared" ref="C118" si="49">SUM(C98:C117)</f>
        <v>-2989.5799999999995</v>
      </c>
      <c r="D118" s="18"/>
    </row>
    <row r="119" spans="1:4" ht="15" customHeight="1" x14ac:dyDescent="0.25">
      <c r="A119" s="19" t="s">
        <v>42</v>
      </c>
      <c r="B119" s="19"/>
      <c r="C119" s="19"/>
      <c r="D119" s="19"/>
    </row>
    <row r="120" spans="1:4" x14ac:dyDescent="0.25">
      <c r="A120" s="20"/>
      <c r="B120" s="20"/>
      <c r="C120" s="20"/>
      <c r="D120" s="20"/>
    </row>
  </sheetData>
  <mergeCells count="73">
    <mergeCell ref="A10:O10"/>
    <mergeCell ref="M11:M13"/>
    <mergeCell ref="N11:N13"/>
    <mergeCell ref="O11:O13"/>
    <mergeCell ref="A3:O3"/>
    <mergeCell ref="A4:O4"/>
    <mergeCell ref="A5:O5"/>
    <mergeCell ref="A7:O7"/>
    <mergeCell ref="A9:O9"/>
    <mergeCell ref="A34:B34"/>
    <mergeCell ref="A37:N37"/>
    <mergeCell ref="G11:G13"/>
    <mergeCell ref="H11:H13"/>
    <mergeCell ref="I11:I13"/>
    <mergeCell ref="J11:J13"/>
    <mergeCell ref="K11:K13"/>
    <mergeCell ref="L11:L13"/>
    <mergeCell ref="A11:A13"/>
    <mergeCell ref="B11:B13"/>
    <mergeCell ref="C11:C13"/>
    <mergeCell ref="D11:D13"/>
    <mergeCell ref="E11:E13"/>
    <mergeCell ref="F11:F13"/>
    <mergeCell ref="M39:M41"/>
    <mergeCell ref="N39:N41"/>
    <mergeCell ref="A62:B62"/>
    <mergeCell ref="A65:F65"/>
    <mergeCell ref="A67:A69"/>
    <mergeCell ref="B67:B69"/>
    <mergeCell ref="C67:C69"/>
    <mergeCell ref="D67:D69"/>
    <mergeCell ref="E67:E69"/>
    <mergeCell ref="F39:F41"/>
    <mergeCell ref="G39:G41"/>
    <mergeCell ref="H39:H41"/>
    <mergeCell ref="I39:I41"/>
    <mergeCell ref="J39:J41"/>
    <mergeCell ref="K39:K41"/>
    <mergeCell ref="A39:A41"/>
    <mergeCell ref="F67:F69"/>
    <mergeCell ref="A90:B90"/>
    <mergeCell ref="A95:A97"/>
    <mergeCell ref="B95:B97"/>
    <mergeCell ref="L39:L41"/>
    <mergeCell ref="B39:B41"/>
    <mergeCell ref="C39:C41"/>
    <mergeCell ref="D39:D41"/>
    <mergeCell ref="E39:E41"/>
    <mergeCell ref="C109:D109"/>
    <mergeCell ref="A118:B118"/>
    <mergeCell ref="A93:D93"/>
    <mergeCell ref="C95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16:D116"/>
    <mergeCell ref="C117:D117"/>
    <mergeCell ref="C118:D118"/>
    <mergeCell ref="A119:D120"/>
    <mergeCell ref="C110:D110"/>
    <mergeCell ref="C111:D111"/>
    <mergeCell ref="C112:D112"/>
    <mergeCell ref="C113:D113"/>
    <mergeCell ref="C114:D114"/>
    <mergeCell ref="C115:D1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INGCOORD</dc:creator>
  <cp:lastModifiedBy>Palmira González</cp:lastModifiedBy>
  <dcterms:created xsi:type="dcterms:W3CDTF">2023-03-09T19:47:48Z</dcterms:created>
  <dcterms:modified xsi:type="dcterms:W3CDTF">2023-03-31T21:32:51Z</dcterms:modified>
</cp:coreProperties>
</file>